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dalessio\OneDrive - eppi\Desktop\DA PUBBLICARE\"/>
    </mc:Choice>
  </mc:AlternateContent>
  <xr:revisionPtr revIDLastSave="13" documentId="8_{3661B731-8E81-48AB-8F64-B0695C3673F3}" xr6:coauthVersionLast="36" xr6:coauthVersionMax="36" xr10:uidLastSave="{1CE15E3A-A771-4707-99EC-F2F38E551EC4}"/>
  <bookViews>
    <workbookView xWindow="0" yWindow="0" windowWidth="28800" windowHeight="13140" xr2:uid="{00000000-000D-0000-FFFF-FFFF00000000}"/>
  </bookViews>
  <sheets>
    <sheet name="CDA-COMPENSI EPPI 2014-2018" sheetId="3" r:id="rId1"/>
    <sheet name="CDA-COMPENSI EPPI 2018-2022" sheetId="6" r:id="rId2"/>
    <sheet name="CIG-COMPENSI EPPI 2014-2018" sheetId="4" r:id="rId3"/>
    <sheet name="CIG-COMPENSI EPPI 2018-2022" sheetId="7" r:id="rId4"/>
    <sheet name="CS-COMPENSI EPPI 2014-2018" sheetId="5" r:id="rId5"/>
    <sheet name="CS-COMPENSI EPPI 2018-2022" sheetId="8" r:id="rId6"/>
    <sheet name="COMPENSI ESTERNI" sheetId="2" r:id="rId7"/>
  </sheets>
  <definedNames>
    <definedName name="_xlnm.Print_Area" localSheetId="0">'CDA-COMPENSI EPPI 2014-2018'!$B$13:$O$24</definedName>
    <definedName name="_xlnm.Print_Area" localSheetId="1">'CDA-COMPENSI EPPI 2018-2022'!$B$13:$O$22</definedName>
    <definedName name="_xlnm.Print_Area" localSheetId="2">'CIG-COMPENSI EPPI 2014-2018'!$B$24:$O$43</definedName>
    <definedName name="_xlnm.Print_Area" localSheetId="3">'CIG-COMPENSI EPPI 2018-2022'!$B$23:$O$44</definedName>
    <definedName name="_xlnm.Print_Area" localSheetId="4">'CS-COMPENSI EPPI 2014-2018'!$B$12:$O$21</definedName>
    <definedName name="_xlnm.Print_Area" localSheetId="5">'CS-COMPENSI EPPI 2018-2022'!$B$12:$O$21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2" l="1"/>
  <c r="D23" i="2"/>
  <c r="C23" i="2"/>
  <c r="G17" i="8"/>
  <c r="G15" i="7" l="1"/>
  <c r="N38" i="7"/>
  <c r="H38" i="7"/>
  <c r="J38" i="7"/>
  <c r="K38" i="7" s="1"/>
  <c r="E38" i="7"/>
  <c r="O38" i="7" l="1"/>
  <c r="D17" i="5"/>
  <c r="J17" i="5" s="1"/>
  <c r="I17" i="5"/>
  <c r="M21" i="8" l="1"/>
  <c r="L21" i="8"/>
  <c r="G21" i="8"/>
  <c r="F21" i="8"/>
  <c r="D21" i="8"/>
  <c r="C21" i="8"/>
  <c r="N20" i="8"/>
  <c r="J20" i="8"/>
  <c r="I20" i="8"/>
  <c r="H20" i="8"/>
  <c r="E20" i="8"/>
  <c r="N19" i="8"/>
  <c r="J19" i="8"/>
  <c r="I19" i="8"/>
  <c r="H19" i="8"/>
  <c r="E19" i="8"/>
  <c r="N18" i="8"/>
  <c r="J18" i="8"/>
  <c r="I18" i="8"/>
  <c r="H18" i="8"/>
  <c r="E18" i="8"/>
  <c r="N17" i="8"/>
  <c r="J17" i="8"/>
  <c r="I17" i="8"/>
  <c r="H17" i="8"/>
  <c r="E17" i="8"/>
  <c r="N16" i="8"/>
  <c r="J16" i="8"/>
  <c r="I16" i="8"/>
  <c r="H16" i="8"/>
  <c r="E16" i="8"/>
  <c r="E10" i="8"/>
  <c r="C10" i="8"/>
  <c r="G9" i="8"/>
  <c r="G8" i="8"/>
  <c r="G7" i="8"/>
  <c r="G6" i="8"/>
  <c r="G5" i="8"/>
  <c r="K17" i="8" l="1"/>
  <c r="O17" i="8" s="1"/>
  <c r="K16" i="8"/>
  <c r="K19" i="8"/>
  <c r="O19" i="8" s="1"/>
  <c r="N21" i="8"/>
  <c r="K18" i="8"/>
  <c r="O18" i="8" s="1"/>
  <c r="H21" i="8"/>
  <c r="K20" i="8"/>
  <c r="O20" i="8" s="1"/>
  <c r="E21" i="8"/>
  <c r="J21" i="8"/>
  <c r="G10" i="8"/>
  <c r="O16" i="8"/>
  <c r="I21" i="8"/>
  <c r="N32" i="4"/>
  <c r="I31" i="4"/>
  <c r="H31" i="4"/>
  <c r="J31" i="4"/>
  <c r="G44" i="7"/>
  <c r="F44" i="7"/>
  <c r="D44" i="7"/>
  <c r="C44" i="7"/>
  <c r="N43" i="7"/>
  <c r="J43" i="7"/>
  <c r="I43" i="7"/>
  <c r="H43" i="7"/>
  <c r="E43" i="7"/>
  <c r="N42" i="7"/>
  <c r="J42" i="7"/>
  <c r="I42" i="7"/>
  <c r="H42" i="7"/>
  <c r="E42" i="7"/>
  <c r="N41" i="7"/>
  <c r="J41" i="7"/>
  <c r="I41" i="7"/>
  <c r="H41" i="7"/>
  <c r="E41" i="7"/>
  <c r="N40" i="7"/>
  <c r="J40" i="7"/>
  <c r="I40" i="7"/>
  <c r="H40" i="7"/>
  <c r="E40" i="7"/>
  <c r="N39" i="7"/>
  <c r="J39" i="7"/>
  <c r="I39" i="7"/>
  <c r="H39" i="7"/>
  <c r="E39" i="7"/>
  <c r="N37" i="7"/>
  <c r="J37" i="7"/>
  <c r="I37" i="7"/>
  <c r="H37" i="7"/>
  <c r="E37" i="7"/>
  <c r="N36" i="7"/>
  <c r="J36" i="7"/>
  <c r="I36" i="7"/>
  <c r="H36" i="7"/>
  <c r="E36" i="7"/>
  <c r="N35" i="7"/>
  <c r="J35" i="7"/>
  <c r="I35" i="7"/>
  <c r="H35" i="7"/>
  <c r="E35" i="7"/>
  <c r="L44" i="7"/>
  <c r="J34" i="7"/>
  <c r="I34" i="7"/>
  <c r="H34" i="7"/>
  <c r="E34" i="7"/>
  <c r="N33" i="7"/>
  <c r="J33" i="7"/>
  <c r="I33" i="7"/>
  <c r="H33" i="7"/>
  <c r="E33" i="7"/>
  <c r="N32" i="7"/>
  <c r="J32" i="7"/>
  <c r="I32" i="7"/>
  <c r="H32" i="7"/>
  <c r="E32" i="7"/>
  <c r="N31" i="7"/>
  <c r="J31" i="7"/>
  <c r="I31" i="7"/>
  <c r="H31" i="7"/>
  <c r="E31" i="7"/>
  <c r="N30" i="7"/>
  <c r="J30" i="7"/>
  <c r="I30" i="7"/>
  <c r="H30" i="7"/>
  <c r="E30" i="7"/>
  <c r="N29" i="7"/>
  <c r="J29" i="7"/>
  <c r="I29" i="7"/>
  <c r="H29" i="7"/>
  <c r="E29" i="7"/>
  <c r="N28" i="7"/>
  <c r="M44" i="7"/>
  <c r="J28" i="7"/>
  <c r="I28" i="7"/>
  <c r="H28" i="7"/>
  <c r="E28" i="7"/>
  <c r="E21" i="7"/>
  <c r="C21" i="7"/>
  <c r="G20" i="7"/>
  <c r="G19" i="7"/>
  <c r="G18" i="7"/>
  <c r="G17" i="7"/>
  <c r="G16" i="7"/>
  <c r="G14" i="7"/>
  <c r="G13" i="7"/>
  <c r="G12" i="7"/>
  <c r="G11" i="7"/>
  <c r="G10" i="7"/>
  <c r="G9" i="7"/>
  <c r="G8" i="7"/>
  <c r="G7" i="7"/>
  <c r="G6" i="7"/>
  <c r="G5" i="7"/>
  <c r="M22" i="6"/>
  <c r="L22" i="6"/>
  <c r="G22" i="6"/>
  <c r="F22" i="6"/>
  <c r="D22" i="6"/>
  <c r="C22" i="6"/>
  <c r="N21" i="6"/>
  <c r="J21" i="6"/>
  <c r="I21" i="6"/>
  <c r="H21" i="6"/>
  <c r="E21" i="6"/>
  <c r="N20" i="6"/>
  <c r="J20" i="6"/>
  <c r="I20" i="6"/>
  <c r="H20" i="6"/>
  <c r="E20" i="6"/>
  <c r="N19" i="6"/>
  <c r="J19" i="6"/>
  <c r="I19" i="6"/>
  <c r="H19" i="6"/>
  <c r="E19" i="6"/>
  <c r="N18" i="6"/>
  <c r="J18" i="6"/>
  <c r="I18" i="6"/>
  <c r="H18" i="6"/>
  <c r="E18" i="6"/>
  <c r="N17" i="6"/>
  <c r="J17" i="6"/>
  <c r="I17" i="6"/>
  <c r="H17" i="6"/>
  <c r="E17" i="6"/>
  <c r="E11" i="6"/>
  <c r="C11" i="6"/>
  <c r="G10" i="6"/>
  <c r="G9" i="6"/>
  <c r="G8" i="6"/>
  <c r="G7" i="6"/>
  <c r="G6" i="6"/>
  <c r="O21" i="8" l="1"/>
  <c r="K21" i="8"/>
  <c r="K43" i="7"/>
  <c r="O43" i="7" s="1"/>
  <c r="K37" i="7"/>
  <c r="O37" i="7" s="1"/>
  <c r="K28" i="7"/>
  <c r="O28" i="7" s="1"/>
  <c r="H44" i="7"/>
  <c r="G21" i="7"/>
  <c r="K41" i="7"/>
  <c r="O41" i="7" s="1"/>
  <c r="K40" i="7"/>
  <c r="O40" i="7" s="1"/>
  <c r="K30" i="7"/>
  <c r="O30" i="7" s="1"/>
  <c r="K33" i="7"/>
  <c r="O33" i="7" s="1"/>
  <c r="K36" i="7"/>
  <c r="O36" i="7" s="1"/>
  <c r="K32" i="7"/>
  <c r="O32" i="7" s="1"/>
  <c r="K35" i="7"/>
  <c r="O35" i="7" s="1"/>
  <c r="K29" i="7"/>
  <c r="O29" i="7" s="1"/>
  <c r="I44" i="7"/>
  <c r="J44" i="7"/>
  <c r="K39" i="7"/>
  <c r="O39" i="7" s="1"/>
  <c r="K42" i="7"/>
  <c r="O42" i="7" s="1"/>
  <c r="E44" i="7"/>
  <c r="K31" i="7"/>
  <c r="O31" i="7" s="1"/>
  <c r="K34" i="7"/>
  <c r="N34" i="7"/>
  <c r="K20" i="6"/>
  <c r="O20" i="6" s="1"/>
  <c r="K19" i="6"/>
  <c r="O19" i="6" s="1"/>
  <c r="E22" i="6"/>
  <c r="N22" i="6"/>
  <c r="K18" i="6"/>
  <c r="O18" i="6" s="1"/>
  <c r="H22" i="6"/>
  <c r="K21" i="6"/>
  <c r="O21" i="6" s="1"/>
  <c r="J22" i="6"/>
  <c r="I22" i="6"/>
  <c r="K17" i="6"/>
  <c r="G11" i="6"/>
  <c r="N17" i="5"/>
  <c r="K44" i="7" l="1"/>
  <c r="O34" i="7"/>
  <c r="O44" i="7" s="1"/>
  <c r="N44" i="7"/>
  <c r="K22" i="6"/>
  <c r="O17" i="6"/>
  <c r="O22" i="6" s="1"/>
  <c r="D43" i="4"/>
  <c r="C43" i="4"/>
  <c r="M43" i="4"/>
  <c r="N27" i="4" l="1"/>
  <c r="G5" i="4"/>
  <c r="E20" i="2" l="1"/>
  <c r="M13" i="2"/>
  <c r="L13" i="2"/>
  <c r="K13" i="2"/>
  <c r="J13" i="2"/>
  <c r="I13" i="2"/>
  <c r="H13" i="2"/>
  <c r="G13" i="2"/>
  <c r="F13" i="2"/>
  <c r="E13" i="2"/>
  <c r="D13" i="2"/>
  <c r="C13" i="2"/>
  <c r="N12" i="2"/>
  <c r="N11" i="2"/>
  <c r="N10" i="2"/>
  <c r="N9" i="2"/>
  <c r="N8" i="2"/>
  <c r="N13" i="2" l="1"/>
  <c r="E21" i="2"/>
  <c r="E23" i="2" s="1"/>
  <c r="M21" i="5"/>
  <c r="L21" i="5"/>
  <c r="G21" i="5"/>
  <c r="F21" i="5"/>
  <c r="D21" i="5"/>
  <c r="C21" i="5"/>
  <c r="N20" i="5"/>
  <c r="J20" i="5"/>
  <c r="I20" i="5"/>
  <c r="H20" i="5"/>
  <c r="E20" i="5"/>
  <c r="N19" i="5"/>
  <c r="J19" i="5"/>
  <c r="I19" i="5"/>
  <c r="H19" i="5"/>
  <c r="E19" i="5"/>
  <c r="N18" i="5"/>
  <c r="J18" i="5"/>
  <c r="I18" i="5"/>
  <c r="H18" i="5"/>
  <c r="E18" i="5"/>
  <c r="H17" i="5"/>
  <c r="E17" i="5"/>
  <c r="N16" i="5"/>
  <c r="J16" i="5"/>
  <c r="I16" i="5"/>
  <c r="H16" i="5"/>
  <c r="E16" i="5"/>
  <c r="E10" i="5"/>
  <c r="C10" i="5"/>
  <c r="G9" i="5"/>
  <c r="G8" i="5"/>
  <c r="G7" i="5"/>
  <c r="G6" i="5"/>
  <c r="G5" i="5"/>
  <c r="K20" i="5" l="1"/>
  <c r="O20" i="5" s="1"/>
  <c r="G10" i="5"/>
  <c r="N21" i="5"/>
  <c r="H21" i="5"/>
  <c r="K18" i="5"/>
  <c r="O18" i="5" s="1"/>
  <c r="J21" i="5"/>
  <c r="K17" i="5"/>
  <c r="E21" i="5"/>
  <c r="K19" i="5"/>
  <c r="O19" i="5" s="1"/>
  <c r="K16" i="5"/>
  <c r="O16" i="5" s="1"/>
  <c r="I21" i="5"/>
  <c r="O17" i="5" l="1"/>
  <c r="O21" i="5" s="1"/>
  <c r="K21" i="5"/>
  <c r="G43" i="4"/>
  <c r="F43" i="4"/>
  <c r="N42" i="4"/>
  <c r="J42" i="4"/>
  <c r="I42" i="4"/>
  <c r="H42" i="4"/>
  <c r="E42" i="4"/>
  <c r="N41" i="4"/>
  <c r="J41" i="4"/>
  <c r="I41" i="4"/>
  <c r="H41" i="4"/>
  <c r="E41" i="4"/>
  <c r="N40" i="4"/>
  <c r="J40" i="4"/>
  <c r="I40" i="4"/>
  <c r="H40" i="4"/>
  <c r="E40" i="4"/>
  <c r="N39" i="4"/>
  <c r="J39" i="4"/>
  <c r="I39" i="4"/>
  <c r="H39" i="4"/>
  <c r="E39" i="4"/>
  <c r="N38" i="4"/>
  <c r="J38" i="4"/>
  <c r="I38" i="4"/>
  <c r="H38" i="4"/>
  <c r="E38" i="4"/>
  <c r="N37" i="4"/>
  <c r="J37" i="4"/>
  <c r="I37" i="4"/>
  <c r="H37" i="4"/>
  <c r="E37" i="4"/>
  <c r="N36" i="4"/>
  <c r="J36" i="4"/>
  <c r="I36" i="4"/>
  <c r="H36" i="4"/>
  <c r="E36" i="4"/>
  <c r="N35" i="4"/>
  <c r="J35" i="4"/>
  <c r="I35" i="4"/>
  <c r="H35" i="4"/>
  <c r="E35" i="4"/>
  <c r="N34" i="4"/>
  <c r="J34" i="4"/>
  <c r="I34" i="4"/>
  <c r="H34" i="4"/>
  <c r="E34" i="4"/>
  <c r="N33" i="4"/>
  <c r="J33" i="4"/>
  <c r="I33" i="4"/>
  <c r="H33" i="4"/>
  <c r="E33" i="4"/>
  <c r="L43" i="4"/>
  <c r="J32" i="4"/>
  <c r="I32" i="4"/>
  <c r="H32" i="4"/>
  <c r="E32" i="4"/>
  <c r="N31" i="4"/>
  <c r="E31" i="4"/>
  <c r="N30" i="4"/>
  <c r="J30" i="4"/>
  <c r="I30" i="4"/>
  <c r="H30" i="4"/>
  <c r="E30" i="4"/>
  <c r="N29" i="4"/>
  <c r="J29" i="4"/>
  <c r="I29" i="4"/>
  <c r="H29" i="4"/>
  <c r="E29" i="4"/>
  <c r="N28" i="4"/>
  <c r="J28" i="4"/>
  <c r="I28" i="4"/>
  <c r="H28" i="4"/>
  <c r="E28" i="4"/>
  <c r="J27" i="4"/>
  <c r="I27" i="4"/>
  <c r="H27" i="4"/>
  <c r="E27" i="4"/>
  <c r="E21" i="4"/>
  <c r="C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E43" i="4" l="1"/>
  <c r="K33" i="4"/>
  <c r="O33" i="4" s="1"/>
  <c r="K41" i="4"/>
  <c r="O41" i="4" s="1"/>
  <c r="K28" i="4"/>
  <c r="O28" i="4" s="1"/>
  <c r="K27" i="4"/>
  <c r="K40" i="4"/>
  <c r="O40" i="4" s="1"/>
  <c r="K31" i="4"/>
  <c r="O31" i="4" s="1"/>
  <c r="K34" i="4"/>
  <c r="O34" i="4" s="1"/>
  <c r="K35" i="4"/>
  <c r="O35" i="4" s="1"/>
  <c r="K39" i="4"/>
  <c r="O39" i="4" s="1"/>
  <c r="K42" i="4"/>
  <c r="O42" i="4" s="1"/>
  <c r="K29" i="4"/>
  <c r="O29" i="4" s="1"/>
  <c r="H43" i="4"/>
  <c r="K37" i="4"/>
  <c r="O37" i="4" s="1"/>
  <c r="J43" i="4"/>
  <c r="K32" i="4"/>
  <c r="O32" i="4" s="1"/>
  <c r="K30" i="4"/>
  <c r="O30" i="4" s="1"/>
  <c r="K36" i="4"/>
  <c r="O36" i="4" s="1"/>
  <c r="K38" i="4"/>
  <c r="O38" i="4" s="1"/>
  <c r="G21" i="4"/>
  <c r="O27" i="4"/>
  <c r="I43" i="4"/>
  <c r="N43" i="4"/>
  <c r="O43" i="4" l="1"/>
  <c r="K43" i="4"/>
  <c r="L22" i="3"/>
  <c r="G22" i="3"/>
  <c r="F22" i="3"/>
  <c r="D22" i="3"/>
  <c r="C22" i="3"/>
  <c r="N21" i="3"/>
  <c r="J21" i="3"/>
  <c r="I21" i="3"/>
  <c r="H21" i="3"/>
  <c r="E21" i="3"/>
  <c r="N20" i="3"/>
  <c r="J20" i="3"/>
  <c r="I20" i="3"/>
  <c r="H20" i="3"/>
  <c r="E20" i="3"/>
  <c r="N19" i="3"/>
  <c r="J19" i="3"/>
  <c r="I19" i="3"/>
  <c r="H19" i="3"/>
  <c r="E19" i="3"/>
  <c r="N18" i="3"/>
  <c r="J18" i="3"/>
  <c r="I18" i="3"/>
  <c r="H18" i="3"/>
  <c r="E18" i="3"/>
  <c r="M22" i="3"/>
  <c r="J17" i="3"/>
  <c r="I17" i="3"/>
  <c r="H17" i="3"/>
  <c r="E17" i="3"/>
  <c r="E11" i="3"/>
  <c r="C11" i="3"/>
  <c r="G10" i="3"/>
  <c r="G9" i="3"/>
  <c r="G8" i="3"/>
  <c r="G7" i="3"/>
  <c r="G6" i="3"/>
  <c r="H22" i="3" l="1"/>
  <c r="J22" i="3"/>
  <c r="K18" i="3"/>
  <c r="O18" i="3" s="1"/>
  <c r="K20" i="3"/>
  <c r="O20" i="3" s="1"/>
  <c r="K17" i="3"/>
  <c r="K21" i="3"/>
  <c r="O21" i="3" s="1"/>
  <c r="I22" i="3"/>
  <c r="E22" i="3"/>
  <c r="K19" i="3"/>
  <c r="O19" i="3" s="1"/>
  <c r="G11" i="3"/>
  <c r="N17" i="3"/>
  <c r="N22" i="3" s="1"/>
  <c r="K22" i="3" l="1"/>
  <c r="O17" i="3"/>
  <c r="O2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Viviana Merighetti</author>
  </authors>
  <commentList>
    <comment ref="S3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Viviana Merighetti:</t>
        </r>
        <r>
          <rPr>
            <sz val="9"/>
            <color indexed="81"/>
            <rFont val="Tahoma"/>
            <family val="2"/>
          </rPr>
          <t xml:space="preserve">
CONTANTI DICEMBRE 2014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Viviana Merighetti</author>
  </authors>
  <commentList>
    <comment ref="S3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Viviana Merighetti:</t>
        </r>
        <r>
          <rPr>
            <sz val="9"/>
            <color indexed="81"/>
            <rFont val="Tahoma"/>
            <family val="2"/>
          </rPr>
          <t xml:space="preserve">
CONTANTI DICEMBRE 2014</t>
        </r>
      </text>
    </comment>
  </commentList>
</comments>
</file>

<file path=xl/sharedStrings.xml><?xml version="1.0" encoding="utf-8"?>
<sst xmlns="http://schemas.openxmlformats.org/spreadsheetml/2006/main" count="300" uniqueCount="94">
  <si>
    <t>CONSIGLIERE</t>
  </si>
  <si>
    <t>N° GIORNATE PRESENZE ISTITUZIONALI
(indennità di partecipazione)</t>
  </si>
  <si>
    <t>N° GIORNATE PRESENZE NON ISTITUZIONALI
(solo rimborso spese)</t>
  </si>
  <si>
    <t>N° GIORNATE PRESENZE TOTALI</t>
  </si>
  <si>
    <t>BIGNAMI VALERIO</t>
  </si>
  <si>
    <t>BERNASCONI PAOLO</t>
  </si>
  <si>
    <t>GIORDANO MARIO</t>
  </si>
  <si>
    <t>SCOZZAI GIANNI</t>
  </si>
  <si>
    <t>ARMATO PAOLO</t>
  </si>
  <si>
    <t>TOTALE</t>
  </si>
  <si>
    <t xml:space="preserve">BERNASCONI PAOLO </t>
  </si>
  <si>
    <t xml:space="preserve">GIORDANO MARIO </t>
  </si>
  <si>
    <t>Totale complessivo</t>
  </si>
  <si>
    <t>INDENNITA' DI CARICA
(A)</t>
  </si>
  <si>
    <t>INDENNITA' DI PARTECIPAZIONE
(B)</t>
  </si>
  <si>
    <t>TOTALE COMPENSO EMOLUMENTI STATUTARI
(A+B)</t>
  </si>
  <si>
    <t>RIMBORSO SPESE
(C)</t>
  </si>
  <si>
    <t>TOTALE COMPENSO DA CU
(A+B+C)</t>
  </si>
  <si>
    <t>ROSSI GIAN PIERO</t>
  </si>
  <si>
    <t>SPADAZZI LUCIANO</t>
  </si>
  <si>
    <t>BLANCO DONATO</t>
  </si>
  <si>
    <t>CASSETTI RODOLFO</t>
  </si>
  <si>
    <t>CATTARUZZA DORIGO SILVIO</t>
  </si>
  <si>
    <t>DE FAVERI PIETRO</t>
  </si>
  <si>
    <t>FORTE SALVATORE</t>
  </si>
  <si>
    <t>MARANGONI ARMANDO</t>
  </si>
  <si>
    <t>MORABITO ROSARIO</t>
  </si>
  <si>
    <t>OLOCOTINO MARIO</t>
  </si>
  <si>
    <t>PARAVANO PAOLO</t>
  </si>
  <si>
    <t>PIRANI VITTORIO</t>
  </si>
  <si>
    <t>SOLDATI MASSIMO</t>
  </si>
  <si>
    <t>COLA ALESSANDRO</t>
  </si>
  <si>
    <t>VIAZZI GIORGIO</t>
  </si>
  <si>
    <t>ZENOBI ALFREDO</t>
  </si>
  <si>
    <t>TOTALE COMPENSO DA CU</t>
  </si>
  <si>
    <t xml:space="preserve">BLANCO DONATO </t>
  </si>
  <si>
    <t xml:space="preserve">GALBUSERA DAVIDE </t>
  </si>
  <si>
    <t>ARGONDIZZA GIOVANNI GIUSEPPE</t>
  </si>
  <si>
    <t>ARNONE SALVATORE</t>
  </si>
  <si>
    <t>CAVALLARI MASSIMO</t>
  </si>
  <si>
    <t>GUASCO CLAUDIO</t>
  </si>
  <si>
    <t>TABELLA 3.  COMPENSI  LORDI CORRISPOSTI DA SOCIETA' OVVERO FONDI PARTECIPATI  (fonte dati certificazione della Società o Fondo partecipato)</t>
  </si>
  <si>
    <t>CONSIGLIERI INTERNI ALL'ENTE</t>
  </si>
  <si>
    <t>Consiglieri di amministrazione
in carica dal 26/06/2014</t>
  </si>
  <si>
    <t>Totali</t>
  </si>
  <si>
    <t>Arpinge</t>
  </si>
  <si>
    <t>Tesip Srl</t>
  </si>
  <si>
    <t>Fondo RSH</t>
  </si>
  <si>
    <t>Fondo Taste of Italy</t>
  </si>
  <si>
    <t>Fondo PAI</t>
  </si>
  <si>
    <t>Fondo EOS</t>
  </si>
  <si>
    <t>Fondo PropertyI</t>
  </si>
  <si>
    <t>Fondo PropertyIII</t>
  </si>
  <si>
    <t>Fondo Fedora</t>
  </si>
  <si>
    <t>Associazione Emapi</t>
  </si>
  <si>
    <t>Fondazione Patrimonio Comune</t>
  </si>
  <si>
    <t>Bignami Valerio</t>
  </si>
  <si>
    <t>Bernasconi Paolo</t>
  </si>
  <si>
    <t>Giordano Mario</t>
  </si>
  <si>
    <t>Armato Paolo</t>
  </si>
  <si>
    <t>Scozzai Gianni</t>
  </si>
  <si>
    <t xml:space="preserve">TABELLA 4.  COMPENSI  LORDI CORRISPOSTI DA SOCIETA' OVVERO FONDI PARTECIPATI  (fonte dati certificazione della Società o Fondo partecipato) </t>
  </si>
  <si>
    <t>Soggetti designati dall'EPPI</t>
  </si>
  <si>
    <t>Arpinge S.p.A.</t>
  </si>
  <si>
    <t>2017</t>
  </si>
  <si>
    <t>TABELLA  1. N° GIORNATE DI PRESENZA 2018</t>
  </si>
  <si>
    <t>TABELLA 2.  COMPENSI LORDI EPPI CORRISPOSTI NEL 2018 RIPARTITI PER NATURA (fonte dati certificazione unica 2019)*</t>
  </si>
  <si>
    <t xml:space="preserve">* I dati riportati sono riferiti ai compensi  liquidati nel 2018 ai singoli consiglieri e certificati con la Certificazione Unica 2019, relativamente alle competenze 2017 e 2018 come esposto in tabella. </t>
  </si>
  <si>
    <t>2018</t>
  </si>
  <si>
    <t xml:space="preserve">* I dati riportati sono riferiti ai compensi  liquidati nel 2018 ai singoli consiglieri e certificati con la Certificazione Unica 2019, relativamente alle competenze 2018 come esposto in tabella. </t>
  </si>
  <si>
    <t>DE GIRARDI ROBERTO</t>
  </si>
  <si>
    <t>AMADORI RINO</t>
  </si>
  <si>
    <t>BENDINELLI LORENZO</t>
  </si>
  <si>
    <t>CATTARUZZA SILVIO</t>
  </si>
  <si>
    <t>CONTI PIERPAOLO</t>
  </si>
  <si>
    <t>FLORIO GIOVANNI</t>
  </si>
  <si>
    <t>FONTANELLI FABRIZIO</t>
  </si>
  <si>
    <t>GAVANA ROBERTO</t>
  </si>
  <si>
    <t>PARAVANO PAOLO*</t>
  </si>
  <si>
    <t>PASTORELLI ANDREA</t>
  </si>
  <si>
    <t>SEGRETO MAURIZIO</t>
  </si>
  <si>
    <t>VENEZIANI MAURO IGNAZIO</t>
  </si>
  <si>
    <t>ZACCONE SALVATORE</t>
  </si>
  <si>
    <t>SPANO' PIERUMBERTO</t>
  </si>
  <si>
    <t>DI BONA VALENTINA</t>
  </si>
  <si>
    <t>CEMPELLA PIER GIORGIO</t>
  </si>
  <si>
    <t>SCILIBERTO  SEBASTIANO</t>
  </si>
  <si>
    <t>MOLINARI FABIO</t>
  </si>
  <si>
    <t>Compensi 2018*</t>
  </si>
  <si>
    <t>*Compensi percepiti al 31 dicembre 2018</t>
  </si>
  <si>
    <t>CONSIGLIERI E SINDACI ESTERNI ALL'ENTE</t>
  </si>
  <si>
    <t>Massimo Cavallari (sindaco)</t>
  </si>
  <si>
    <t>Canino Pier Paolo (consigliere)</t>
  </si>
  <si>
    <t>Busacca Nunziatina (consigliere)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</si>
</sst>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b/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>
      <alignment vertical="top"/>
    </xf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Fill="1"/>
    <xf numFmtId="43" fontId="4" fillId="0" borderId="0" xfId="1" applyFont="1" applyFill="1"/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8" fillId="0" borderId="1" xfId="0" applyFont="1" applyFill="1" applyBorder="1" applyAlignment="1"/>
    <xf numFmtId="0" fontId="3" fillId="3" borderId="0" xfId="0" applyFont="1" applyFill="1"/>
    <xf numFmtId="43" fontId="4" fillId="3" borderId="1" xfId="1" applyFont="1" applyFill="1" applyBorder="1"/>
    <xf numFmtId="0" fontId="3" fillId="3" borderId="1" xfId="0" applyFont="1" applyFill="1" applyBorder="1"/>
    <xf numFmtId="43" fontId="3" fillId="3" borderId="1" xfId="1" applyFont="1" applyFill="1" applyBorder="1"/>
    <xf numFmtId="43" fontId="0" fillId="0" borderId="0" xfId="1" applyFont="1"/>
    <xf numFmtId="43" fontId="4" fillId="3" borderId="3" xfId="1" applyFont="1" applyFill="1" applyBorder="1"/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43" fontId="4" fillId="0" borderId="1" xfId="1" applyFont="1" applyFill="1" applyBorder="1"/>
    <xf numFmtId="49" fontId="5" fillId="2" borderId="16" xfId="1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3" fontId="4" fillId="3" borderId="0" xfId="1" applyFont="1" applyFill="1"/>
    <xf numFmtId="0" fontId="5" fillId="2" borderId="1" xfId="0" applyFont="1" applyFill="1" applyBorder="1" applyAlignment="1">
      <alignment horizontal="center"/>
    </xf>
    <xf numFmtId="0" fontId="12" fillId="3" borderId="1" xfId="0" applyFont="1" applyFill="1" applyBorder="1"/>
    <xf numFmtId="43" fontId="4" fillId="3" borderId="1" xfId="1" applyNumberFormat="1" applyFont="1" applyFill="1" applyBorder="1"/>
    <xf numFmtId="43" fontId="4" fillId="0" borderId="3" xfId="1" applyFont="1" applyFill="1" applyBorder="1"/>
    <xf numFmtId="0" fontId="0" fillId="0" borderId="0" xfId="0"/>
    <xf numFmtId="43" fontId="4" fillId="3" borderId="1" xfId="3" applyFont="1" applyFill="1" applyBorder="1"/>
    <xf numFmtId="0" fontId="4" fillId="3" borderId="0" xfId="0" applyFont="1" applyFill="1"/>
    <xf numFmtId="0" fontId="12" fillId="3" borderId="1" xfId="0" applyFont="1" applyFill="1" applyBorder="1"/>
    <xf numFmtId="3" fontId="7" fillId="0" borderId="1" xfId="2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/>
    </xf>
    <xf numFmtId="3" fontId="7" fillId="0" borderId="4" xfId="2" applyNumberFormat="1" applyFont="1" applyBorder="1" applyAlignment="1">
      <alignment horizontal="center" vertical="top"/>
    </xf>
    <xf numFmtId="3" fontId="7" fillId="0" borderId="5" xfId="2" applyNumberFormat="1" applyFont="1" applyBorder="1" applyAlignment="1">
      <alignment horizontal="center" vertical="top"/>
    </xf>
    <xf numFmtId="43" fontId="5" fillId="2" borderId="14" xfId="1" applyFont="1" applyFill="1" applyBorder="1" applyAlignment="1">
      <alignment horizontal="center" vertical="center" wrapText="1"/>
    </xf>
    <xf numFmtId="43" fontId="5" fillId="2" borderId="15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3" fontId="5" fillId="2" borderId="12" xfId="1" applyFont="1" applyFill="1" applyBorder="1" applyAlignment="1">
      <alignment horizontal="center" vertical="center" wrapText="1"/>
    </xf>
    <xf numFmtId="43" fontId="5" fillId="2" borderId="13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/>
    </xf>
  </cellXfs>
  <cellStyles count="4">
    <cellStyle name="Migliaia" xfId="1" builtinId="3"/>
    <cellStyle name="Migliaia 2" xfId="3" xr:uid="{00000000-0005-0000-0000-000030000000}"/>
    <cellStyle name="Normale" xfId="0" builtinId="0"/>
    <cellStyle name="Normal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24</xdr:row>
      <xdr:rowOff>133350</xdr:rowOff>
    </xdr:from>
    <xdr:to>
      <xdr:col>3</xdr:col>
      <xdr:colOff>704850</xdr:colOff>
      <xdr:row>29</xdr:row>
      <xdr:rowOff>48396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650A8B6-8B8F-4083-B9BF-B210A6C63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7324725"/>
          <a:ext cx="3057525" cy="867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23</xdr:row>
      <xdr:rowOff>514350</xdr:rowOff>
    </xdr:from>
    <xdr:to>
      <xdr:col>3</xdr:col>
      <xdr:colOff>619125</xdr:colOff>
      <xdr:row>28</xdr:row>
      <xdr:rowOff>96021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01A8BED-947E-40E8-8A0D-B0E034C25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7181850"/>
          <a:ext cx="3057525" cy="8675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3</xdr:col>
      <xdr:colOff>209550</xdr:colOff>
      <xdr:row>51</xdr:row>
      <xdr:rowOff>105546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944FC5A-B19F-4C1C-A22C-B53E13E8C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11601450"/>
          <a:ext cx="3057525" cy="8675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3</xdr:col>
      <xdr:colOff>142875</xdr:colOff>
      <xdr:row>52</xdr:row>
      <xdr:rowOff>105546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221C0B4-042F-4AF2-9A03-02DE9180F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11601450"/>
          <a:ext cx="3057525" cy="8675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3</xdr:col>
      <xdr:colOff>714375</xdr:colOff>
      <xdr:row>30</xdr:row>
      <xdr:rowOff>96021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6DE0112-4D2D-4D5B-B777-C1ADA1A61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181850"/>
          <a:ext cx="3905250" cy="10485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3</xdr:col>
      <xdr:colOff>714375</xdr:colOff>
      <xdr:row>30</xdr:row>
      <xdr:rowOff>96021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18F510E-2637-4F1D-90A4-F5D2FD98F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181850"/>
          <a:ext cx="3905250" cy="10485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2</xdr:col>
      <xdr:colOff>371475</xdr:colOff>
      <xdr:row>31</xdr:row>
      <xdr:rowOff>124596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9F6BDB2-A838-4EB7-AA2B-2C4DCFDEA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5133975"/>
          <a:ext cx="3057525" cy="867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O26"/>
  <sheetViews>
    <sheetView showGridLines="0" tabSelected="1" zoomScaleNormal="100" workbookViewId="0">
      <selection activeCell="K7" sqref="K7"/>
    </sheetView>
  </sheetViews>
  <sheetFormatPr defaultRowHeight="15" x14ac:dyDescent="0.25"/>
  <cols>
    <col min="2" max="2" width="23.5703125" bestFit="1" customWidth="1"/>
    <col min="3" max="3" width="11.5703125" customWidth="1"/>
    <col min="4" max="4" width="12.7109375" customWidth="1"/>
    <col min="5" max="5" width="12.85546875" customWidth="1"/>
    <col min="6" max="6" width="11" customWidth="1"/>
    <col min="7" max="7" width="11.5703125" customWidth="1"/>
    <col min="8" max="8" width="15.5703125" customWidth="1"/>
    <col min="9" max="9" width="13.7109375" customWidth="1"/>
    <col min="10" max="11" width="12.7109375" customWidth="1"/>
    <col min="12" max="14" width="11.5703125" customWidth="1"/>
    <col min="15" max="15" width="24.28515625" customWidth="1"/>
  </cols>
  <sheetData>
    <row r="3" spans="2:15" x14ac:dyDescent="0.25">
      <c r="B3" s="1" t="s">
        <v>65</v>
      </c>
      <c r="C3" s="2"/>
      <c r="D3" s="3"/>
    </row>
    <row r="4" spans="2:15" x14ac:dyDescent="0.25">
      <c r="B4" s="3"/>
      <c r="C4" s="2"/>
      <c r="D4" s="3"/>
    </row>
    <row r="5" spans="2:15" ht="88.5" customHeight="1" x14ac:dyDescent="0.25">
      <c r="B5" s="4" t="s">
        <v>0</v>
      </c>
      <c r="C5" s="33" t="s">
        <v>1</v>
      </c>
      <c r="D5" s="34"/>
      <c r="E5" s="33" t="s">
        <v>2</v>
      </c>
      <c r="F5" s="34"/>
      <c r="G5" s="33" t="s">
        <v>3</v>
      </c>
      <c r="H5" s="34"/>
    </row>
    <row r="6" spans="2:15" x14ac:dyDescent="0.25">
      <c r="B6" s="5" t="s">
        <v>4</v>
      </c>
      <c r="C6" s="31">
        <v>9</v>
      </c>
      <c r="D6" s="32"/>
      <c r="E6" s="29">
        <v>31</v>
      </c>
      <c r="F6" s="29"/>
      <c r="G6" s="29">
        <f>SUM(C6:E6)</f>
        <v>40</v>
      </c>
      <c r="H6" s="29"/>
    </row>
    <row r="7" spans="2:15" x14ac:dyDescent="0.25">
      <c r="B7" s="5" t="s">
        <v>5</v>
      </c>
      <c r="C7" s="31">
        <v>9</v>
      </c>
      <c r="D7" s="32"/>
      <c r="E7" s="29">
        <v>23</v>
      </c>
      <c r="F7" s="29"/>
      <c r="G7" s="29">
        <f>SUM(C7:E7)</f>
        <v>32</v>
      </c>
      <c r="H7" s="29"/>
    </row>
    <row r="8" spans="2:15" x14ac:dyDescent="0.25">
      <c r="B8" s="5" t="s">
        <v>6</v>
      </c>
      <c r="C8" s="31">
        <v>8</v>
      </c>
      <c r="D8" s="32"/>
      <c r="E8" s="29">
        <v>15</v>
      </c>
      <c r="F8" s="29"/>
      <c r="G8" s="29">
        <f>SUM(C8:E8)</f>
        <v>23</v>
      </c>
      <c r="H8" s="29"/>
    </row>
    <row r="9" spans="2:15" x14ac:dyDescent="0.25">
      <c r="B9" s="5" t="s">
        <v>7</v>
      </c>
      <c r="C9" s="31">
        <v>9</v>
      </c>
      <c r="D9" s="32"/>
      <c r="E9" s="29">
        <v>23</v>
      </c>
      <c r="F9" s="29"/>
      <c r="G9" s="29">
        <f>SUM(C9:E9)</f>
        <v>32</v>
      </c>
      <c r="H9" s="29"/>
    </row>
    <row r="10" spans="2:15" x14ac:dyDescent="0.25">
      <c r="B10" s="5" t="s">
        <v>8</v>
      </c>
      <c r="C10" s="31">
        <v>9</v>
      </c>
      <c r="D10" s="32"/>
      <c r="E10" s="29">
        <v>20</v>
      </c>
      <c r="F10" s="29"/>
      <c r="G10" s="29">
        <f>SUM(C10:E10)</f>
        <v>29</v>
      </c>
      <c r="H10" s="29"/>
    </row>
    <row r="11" spans="2:15" x14ac:dyDescent="0.25">
      <c r="B11" s="6" t="s">
        <v>9</v>
      </c>
      <c r="C11" s="30">
        <f>SUM(C6:C10)</f>
        <v>44</v>
      </c>
      <c r="D11" s="30"/>
      <c r="E11" s="30">
        <f t="shared" ref="E11" si="0">SUM(E6:E10)</f>
        <v>112</v>
      </c>
      <c r="F11" s="30"/>
      <c r="G11" s="30">
        <f>SUM(G6:G10)</f>
        <v>156</v>
      </c>
      <c r="H11" s="30"/>
    </row>
    <row r="13" spans="2:15" x14ac:dyDescent="0.25">
      <c r="B13" s="7" t="s">
        <v>66</v>
      </c>
    </row>
    <row r="14" spans="2:15" ht="15.75" thickBot="1" x14ac:dyDescent="0.3"/>
    <row r="15" spans="2:15" ht="45" customHeight="1" thickBot="1" x14ac:dyDescent="0.3">
      <c r="B15" s="38" t="s">
        <v>0</v>
      </c>
      <c r="C15" s="40" t="s">
        <v>13</v>
      </c>
      <c r="D15" s="41"/>
      <c r="E15" s="42"/>
      <c r="F15" s="40" t="s">
        <v>14</v>
      </c>
      <c r="G15" s="41"/>
      <c r="H15" s="42"/>
      <c r="I15" s="40" t="s">
        <v>15</v>
      </c>
      <c r="J15" s="41"/>
      <c r="K15" s="42"/>
      <c r="L15" s="40" t="s">
        <v>16</v>
      </c>
      <c r="M15" s="41"/>
      <c r="N15" s="41"/>
      <c r="O15" s="36" t="s">
        <v>17</v>
      </c>
    </row>
    <row r="16" spans="2:15" ht="15.75" thickBot="1" x14ac:dyDescent="0.3">
      <c r="B16" s="39"/>
      <c r="C16" s="13" t="s">
        <v>64</v>
      </c>
      <c r="D16" s="13" t="s">
        <v>68</v>
      </c>
      <c r="E16" s="13" t="s">
        <v>9</v>
      </c>
      <c r="F16" s="13" t="s">
        <v>64</v>
      </c>
      <c r="G16" s="13" t="s">
        <v>68</v>
      </c>
      <c r="H16" s="13" t="s">
        <v>9</v>
      </c>
      <c r="I16" s="13" t="s">
        <v>64</v>
      </c>
      <c r="J16" s="13" t="s">
        <v>68</v>
      </c>
      <c r="K16" s="13" t="s">
        <v>9</v>
      </c>
      <c r="L16" s="13" t="s">
        <v>64</v>
      </c>
      <c r="M16" s="13" t="s">
        <v>68</v>
      </c>
      <c r="N16" s="14" t="s">
        <v>9</v>
      </c>
      <c r="O16" s="37"/>
    </row>
    <row r="17" spans="2:15" x14ac:dyDescent="0.25">
      <c r="B17" s="5" t="s">
        <v>4</v>
      </c>
      <c r="C17" s="12">
        <v>0</v>
      </c>
      <c r="D17" s="12">
        <v>41000.000000000007</v>
      </c>
      <c r="E17" s="12">
        <f>SUM(C17:D17)</f>
        <v>41000.000000000007</v>
      </c>
      <c r="F17" s="12">
        <v>350</v>
      </c>
      <c r="G17" s="12">
        <v>3150</v>
      </c>
      <c r="H17" s="12">
        <f>SUM(F17:G17)</f>
        <v>3500</v>
      </c>
      <c r="I17" s="12">
        <f>C17+F17</f>
        <v>350</v>
      </c>
      <c r="J17" s="12">
        <f>D17+G17</f>
        <v>44150.000000000007</v>
      </c>
      <c r="K17" s="12">
        <f>SUM(I17:J17)</f>
        <v>44500.000000000007</v>
      </c>
      <c r="L17" s="12">
        <v>48.996938189704665</v>
      </c>
      <c r="M17" s="12">
        <v>1658.1</v>
      </c>
      <c r="N17" s="12">
        <f>SUM(L17:M17)</f>
        <v>1707.0969381897046</v>
      </c>
      <c r="O17" s="24">
        <f>K17+N17</f>
        <v>46207.096938189708</v>
      </c>
    </row>
    <row r="18" spans="2:15" x14ac:dyDescent="0.25">
      <c r="B18" s="5" t="s">
        <v>10</v>
      </c>
      <c r="C18" s="8">
        <v>4583.33</v>
      </c>
      <c r="D18" s="8">
        <v>25055.56</v>
      </c>
      <c r="E18" s="8">
        <f t="shared" ref="E18:E21" si="1">SUM(C18:D18)</f>
        <v>29638.89</v>
      </c>
      <c r="F18" s="8">
        <v>350</v>
      </c>
      <c r="G18" s="8">
        <v>3150</v>
      </c>
      <c r="H18" s="8">
        <f t="shared" ref="H18:H21" si="2">SUM(F18:G18)</f>
        <v>3500</v>
      </c>
      <c r="I18" s="12">
        <f t="shared" ref="I18:J21" si="3">C18+F18</f>
        <v>4933.33</v>
      </c>
      <c r="J18" s="12">
        <f t="shared" si="3"/>
        <v>28205.56</v>
      </c>
      <c r="K18" s="8">
        <f t="shared" ref="K18:K21" si="4">SUM(I18:J18)</f>
        <v>33138.89</v>
      </c>
      <c r="L18" s="23">
        <v>372.73</v>
      </c>
      <c r="M18" s="23">
        <v>1971.93</v>
      </c>
      <c r="N18" s="8">
        <f>SUM(L18:M18)</f>
        <v>2344.66</v>
      </c>
      <c r="O18" s="17">
        <f t="shared" ref="O18:O21" si="5">K18+N18</f>
        <v>35483.550000000003</v>
      </c>
    </row>
    <row r="19" spans="2:15" x14ac:dyDescent="0.25">
      <c r="B19" s="5" t="s">
        <v>11</v>
      </c>
      <c r="C19" s="8">
        <v>19583.330000000002</v>
      </c>
      <c r="D19" s="8">
        <v>21411.11</v>
      </c>
      <c r="E19" s="8">
        <f>SUM(C19:D19)</f>
        <v>40994.44</v>
      </c>
      <c r="F19" s="8">
        <v>1750</v>
      </c>
      <c r="G19" s="8">
        <v>2800</v>
      </c>
      <c r="H19" s="8">
        <f>SUM(F19:G19)</f>
        <v>4550</v>
      </c>
      <c r="I19" s="12">
        <f t="shared" si="3"/>
        <v>21333.33</v>
      </c>
      <c r="J19" s="12">
        <f t="shared" si="3"/>
        <v>24211.11</v>
      </c>
      <c r="K19" s="8">
        <f t="shared" si="4"/>
        <v>45544.44</v>
      </c>
      <c r="L19" s="23">
        <v>7411.72</v>
      </c>
      <c r="M19" s="23">
        <v>4549.82</v>
      </c>
      <c r="N19" s="8">
        <f>SUM(L19:M19)</f>
        <v>11961.54</v>
      </c>
      <c r="O19" s="17">
        <f>K19+N19</f>
        <v>57505.98</v>
      </c>
    </row>
    <row r="20" spans="2:15" x14ac:dyDescent="0.25">
      <c r="B20" s="5" t="s">
        <v>7</v>
      </c>
      <c r="C20" s="8">
        <v>3916.67</v>
      </c>
      <c r="D20" s="8">
        <v>21411.11</v>
      </c>
      <c r="E20" s="8">
        <f t="shared" si="1"/>
        <v>25327.78</v>
      </c>
      <c r="F20" s="8">
        <v>350</v>
      </c>
      <c r="G20" s="8">
        <v>3150</v>
      </c>
      <c r="H20" s="8">
        <f t="shared" si="2"/>
        <v>3500</v>
      </c>
      <c r="I20" s="12">
        <f t="shared" si="3"/>
        <v>4266.67</v>
      </c>
      <c r="J20" s="12">
        <f t="shared" si="3"/>
        <v>24561.11</v>
      </c>
      <c r="K20" s="8">
        <f t="shared" si="4"/>
        <v>28827.78</v>
      </c>
      <c r="L20" s="23">
        <v>203.36</v>
      </c>
      <c r="M20" s="23">
        <v>1040.31</v>
      </c>
      <c r="N20" s="8">
        <f t="shared" ref="N20:N21" si="6">SUM(L20:M20)</f>
        <v>1243.67</v>
      </c>
      <c r="O20" s="17">
        <f t="shared" si="5"/>
        <v>30071.449999999997</v>
      </c>
    </row>
    <row r="21" spans="2:15" x14ac:dyDescent="0.25">
      <c r="B21" s="5" t="s">
        <v>8</v>
      </c>
      <c r="C21" s="12">
        <v>0</v>
      </c>
      <c r="D21" s="8">
        <v>21411.11</v>
      </c>
      <c r="E21" s="8">
        <f t="shared" si="1"/>
        <v>21411.11</v>
      </c>
      <c r="F21" s="12">
        <v>0</v>
      </c>
      <c r="G21" s="8">
        <v>3150</v>
      </c>
      <c r="H21" s="8">
        <f t="shared" si="2"/>
        <v>3150</v>
      </c>
      <c r="I21" s="12">
        <f t="shared" si="3"/>
        <v>0</v>
      </c>
      <c r="J21" s="12">
        <f t="shared" si="3"/>
        <v>24561.11</v>
      </c>
      <c r="K21" s="8">
        <f t="shared" si="4"/>
        <v>24561.11</v>
      </c>
      <c r="L21" s="12">
        <v>0</v>
      </c>
      <c r="M21" s="23">
        <v>2757.58</v>
      </c>
      <c r="N21" s="8">
        <f t="shared" si="6"/>
        <v>2757.58</v>
      </c>
      <c r="O21" s="17">
        <f t="shared" si="5"/>
        <v>27318.690000000002</v>
      </c>
    </row>
    <row r="22" spans="2:15" x14ac:dyDescent="0.25">
      <c r="B22" s="9" t="s">
        <v>12</v>
      </c>
      <c r="C22" s="10">
        <f>SUM(C17:C21)</f>
        <v>28083.33</v>
      </c>
      <c r="D22" s="10">
        <f t="shared" ref="D22:E22" si="7">SUM(D17:D21)</f>
        <v>130288.89000000001</v>
      </c>
      <c r="E22" s="10">
        <f t="shared" si="7"/>
        <v>158372.22000000003</v>
      </c>
      <c r="F22" s="10">
        <f>SUM(F17:F21)</f>
        <v>2800</v>
      </c>
      <c r="G22" s="10">
        <f t="shared" ref="G22:H22" si="8">SUM(G17:G21)</f>
        <v>15400</v>
      </c>
      <c r="H22" s="10">
        <f t="shared" si="8"/>
        <v>18200</v>
      </c>
      <c r="I22" s="10">
        <f>SUM(I17:I21)</f>
        <v>30883.33</v>
      </c>
      <c r="J22" s="10">
        <f>SUM(J17:J21)</f>
        <v>145688.89000000001</v>
      </c>
      <c r="K22" s="10">
        <f t="shared" ref="K22" si="9">SUM(K17:K21)</f>
        <v>176572.22000000003</v>
      </c>
      <c r="L22" s="10">
        <f>SUM(L17:L21)</f>
        <v>8036.8069381897049</v>
      </c>
      <c r="M22" s="10">
        <f t="shared" ref="M22" si="10">SUM(M17:M21)</f>
        <v>11977.74</v>
      </c>
      <c r="N22" s="10">
        <f>SUM(N17:N21)</f>
        <v>20014.546938189706</v>
      </c>
      <c r="O22" s="10">
        <f>SUM(O17:O21)</f>
        <v>196586.76693818974</v>
      </c>
    </row>
    <row r="24" spans="2:15" ht="41.25" customHeight="1" x14ac:dyDescent="0.25">
      <c r="B24" s="35" t="s">
        <v>67</v>
      </c>
      <c r="C24" s="35"/>
      <c r="D24" s="35"/>
      <c r="E24" s="35"/>
      <c r="F24" s="35"/>
      <c r="G24" s="35"/>
      <c r="H24" s="35"/>
      <c r="I24" s="35"/>
      <c r="J24" s="35"/>
    </row>
    <row r="25" spans="2:15" x14ac:dyDescent="0.25">
      <c r="C25" s="11"/>
      <c r="D25" s="11"/>
      <c r="E25" s="11"/>
      <c r="F25" s="11"/>
    </row>
    <row r="26" spans="2:15" ht="15" customHeight="1" x14ac:dyDescent="0.25">
      <c r="B26" s="35"/>
      <c r="C26" s="35"/>
      <c r="D26" s="35"/>
      <c r="E26" s="35"/>
      <c r="F26" s="35"/>
      <c r="G26" s="35"/>
      <c r="H26" s="35"/>
      <c r="I26" s="35"/>
      <c r="J26" s="35"/>
    </row>
  </sheetData>
  <mergeCells count="29">
    <mergeCell ref="B24:J24"/>
    <mergeCell ref="B26:J26"/>
    <mergeCell ref="O15:O16"/>
    <mergeCell ref="B15:B16"/>
    <mergeCell ref="C15:E15"/>
    <mergeCell ref="F15:H15"/>
    <mergeCell ref="I15:K15"/>
    <mergeCell ref="L15:N15"/>
    <mergeCell ref="C5:D5"/>
    <mergeCell ref="C6:D6"/>
    <mergeCell ref="E5:F5"/>
    <mergeCell ref="E6:F6"/>
    <mergeCell ref="G5:H5"/>
    <mergeCell ref="G6:H6"/>
    <mergeCell ref="C7:D7"/>
    <mergeCell ref="C8:D8"/>
    <mergeCell ref="C9:D9"/>
    <mergeCell ref="C10:D10"/>
    <mergeCell ref="C11:D11"/>
    <mergeCell ref="E7:F7"/>
    <mergeCell ref="E8:F8"/>
    <mergeCell ref="E9:F9"/>
    <mergeCell ref="E10:F10"/>
    <mergeCell ref="E11:F11"/>
    <mergeCell ref="G7:H7"/>
    <mergeCell ref="G8:H8"/>
    <mergeCell ref="G9:H9"/>
    <mergeCell ref="G10:H10"/>
    <mergeCell ref="G11:H11"/>
  </mergeCells>
  <pageMargins left="0.7" right="0.7" top="0.75" bottom="0.75" header="0.3" footer="0.3"/>
  <pageSetup paperSize="9" scale="66" orientation="landscape" r:id="rId1"/>
  <ignoredErrors>
    <ignoredError sqref="C16:N1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O26"/>
  <sheetViews>
    <sheetView showGridLines="0" workbookViewId="0">
      <selection activeCell="I29" sqref="I29"/>
    </sheetView>
  </sheetViews>
  <sheetFormatPr defaultRowHeight="15" x14ac:dyDescent="0.25"/>
  <cols>
    <col min="2" max="2" width="23.5703125" bestFit="1" customWidth="1"/>
    <col min="3" max="3" width="11.5703125" bestFit="1" customWidth="1"/>
    <col min="4" max="4" width="12.7109375" bestFit="1" customWidth="1"/>
    <col min="5" max="5" width="12.85546875" customWidth="1"/>
    <col min="6" max="6" width="11" customWidth="1"/>
    <col min="7" max="7" width="11.5703125" bestFit="1" customWidth="1"/>
    <col min="8" max="8" width="15.5703125" customWidth="1"/>
    <col min="9" max="9" width="13.7109375" customWidth="1"/>
    <col min="10" max="11" width="12.7109375" bestFit="1" customWidth="1"/>
    <col min="12" max="14" width="11.5703125" bestFit="1" customWidth="1"/>
    <col min="15" max="15" width="24.28515625" customWidth="1"/>
  </cols>
  <sheetData>
    <row r="3" spans="2:15" x14ac:dyDescent="0.25">
      <c r="B3" s="1" t="s">
        <v>65</v>
      </c>
      <c r="C3" s="2"/>
      <c r="D3" s="3"/>
    </row>
    <row r="4" spans="2:15" x14ac:dyDescent="0.25">
      <c r="B4" s="3"/>
      <c r="C4" s="2"/>
      <c r="D4" s="3"/>
    </row>
    <row r="5" spans="2:15" ht="88.5" customHeight="1" x14ac:dyDescent="0.25">
      <c r="B5" s="4" t="s">
        <v>0</v>
      </c>
      <c r="C5" s="33" t="s">
        <v>1</v>
      </c>
      <c r="D5" s="34"/>
      <c r="E5" s="33" t="s">
        <v>2</v>
      </c>
      <c r="F5" s="34"/>
      <c r="G5" s="33" t="s">
        <v>3</v>
      </c>
      <c r="H5" s="34"/>
    </row>
    <row r="6" spans="2:15" x14ac:dyDescent="0.25">
      <c r="B6" s="5" t="s">
        <v>4</v>
      </c>
      <c r="C6" s="31">
        <v>7</v>
      </c>
      <c r="D6" s="32"/>
      <c r="E6" s="29">
        <v>44</v>
      </c>
      <c r="F6" s="29"/>
      <c r="G6" s="29">
        <f>SUM(C6:E6)</f>
        <v>51</v>
      </c>
      <c r="H6" s="29"/>
    </row>
    <row r="7" spans="2:15" x14ac:dyDescent="0.25">
      <c r="B7" s="5" t="s">
        <v>5</v>
      </c>
      <c r="C7" s="31">
        <v>7</v>
      </c>
      <c r="D7" s="32"/>
      <c r="E7" s="29">
        <v>28</v>
      </c>
      <c r="F7" s="29"/>
      <c r="G7" s="29">
        <f>SUM(C7:E7)</f>
        <v>35</v>
      </c>
      <c r="H7" s="29"/>
    </row>
    <row r="8" spans="2:15" x14ac:dyDescent="0.25">
      <c r="B8" s="5" t="s">
        <v>6</v>
      </c>
      <c r="C8" s="31">
        <v>5</v>
      </c>
      <c r="D8" s="32"/>
      <c r="E8" s="29">
        <v>2</v>
      </c>
      <c r="F8" s="29"/>
      <c r="G8" s="29">
        <f>SUM(C8:E8)</f>
        <v>7</v>
      </c>
      <c r="H8" s="29"/>
    </row>
    <row r="9" spans="2:15" x14ac:dyDescent="0.25">
      <c r="B9" s="5" t="s">
        <v>7</v>
      </c>
      <c r="C9" s="31">
        <v>7</v>
      </c>
      <c r="D9" s="32"/>
      <c r="E9" s="29">
        <v>27</v>
      </c>
      <c r="F9" s="29"/>
      <c r="G9" s="29">
        <f>SUM(C9:E9)</f>
        <v>34</v>
      </c>
      <c r="H9" s="29"/>
    </row>
    <row r="10" spans="2:15" x14ac:dyDescent="0.25">
      <c r="B10" s="5" t="s">
        <v>8</v>
      </c>
      <c r="C10" s="31">
        <v>7</v>
      </c>
      <c r="D10" s="32"/>
      <c r="E10" s="29">
        <v>27</v>
      </c>
      <c r="F10" s="29"/>
      <c r="G10" s="29">
        <f>SUM(C10:E10)</f>
        <v>34</v>
      </c>
      <c r="H10" s="29"/>
    </row>
    <row r="11" spans="2:15" x14ac:dyDescent="0.25">
      <c r="B11" s="6" t="s">
        <v>9</v>
      </c>
      <c r="C11" s="30">
        <f>SUM(C6:C10)</f>
        <v>33</v>
      </c>
      <c r="D11" s="30"/>
      <c r="E11" s="30">
        <f t="shared" ref="E11" si="0">SUM(E6:E10)</f>
        <v>128</v>
      </c>
      <c r="F11" s="30"/>
      <c r="G11" s="30">
        <f>SUM(G6:G10)</f>
        <v>161</v>
      </c>
      <c r="H11" s="30"/>
    </row>
    <row r="13" spans="2:15" x14ac:dyDescent="0.25">
      <c r="B13" s="7" t="s">
        <v>66</v>
      </c>
    </row>
    <row r="14" spans="2:15" ht="15.75" thickBot="1" x14ac:dyDescent="0.3"/>
    <row r="15" spans="2:15" ht="45" customHeight="1" thickBot="1" x14ac:dyDescent="0.3">
      <c r="B15" s="38" t="s">
        <v>0</v>
      </c>
      <c r="C15" s="40" t="s">
        <v>13</v>
      </c>
      <c r="D15" s="41"/>
      <c r="E15" s="42"/>
      <c r="F15" s="40" t="s">
        <v>14</v>
      </c>
      <c r="G15" s="41"/>
      <c r="H15" s="42"/>
      <c r="I15" s="40" t="s">
        <v>15</v>
      </c>
      <c r="J15" s="41"/>
      <c r="K15" s="42"/>
      <c r="L15" s="40" t="s">
        <v>16</v>
      </c>
      <c r="M15" s="41"/>
      <c r="N15" s="41"/>
      <c r="O15" s="36" t="s">
        <v>17</v>
      </c>
    </row>
    <row r="16" spans="2:15" ht="15.75" thickBot="1" x14ac:dyDescent="0.3">
      <c r="B16" s="39"/>
      <c r="C16" s="13" t="s">
        <v>64</v>
      </c>
      <c r="D16" s="13" t="s">
        <v>68</v>
      </c>
      <c r="E16" s="13" t="s">
        <v>9</v>
      </c>
      <c r="F16" s="13" t="s">
        <v>64</v>
      </c>
      <c r="G16" s="13" t="s">
        <v>68</v>
      </c>
      <c r="H16" s="13" t="s">
        <v>9</v>
      </c>
      <c r="I16" s="13" t="s">
        <v>64</v>
      </c>
      <c r="J16" s="13" t="s">
        <v>68</v>
      </c>
      <c r="K16" s="13" t="s">
        <v>9</v>
      </c>
      <c r="L16" s="13" t="s">
        <v>64</v>
      </c>
      <c r="M16" s="13" t="s">
        <v>68</v>
      </c>
      <c r="N16" s="14" t="s">
        <v>9</v>
      </c>
      <c r="O16" s="37"/>
    </row>
    <row r="17" spans="2:15" x14ac:dyDescent="0.25">
      <c r="B17" s="5" t="s">
        <v>4</v>
      </c>
      <c r="C17" s="12">
        <v>0</v>
      </c>
      <c r="D17" s="12">
        <v>49000</v>
      </c>
      <c r="E17" s="12">
        <f>SUM(C17:D17)</f>
        <v>49000</v>
      </c>
      <c r="F17" s="12">
        <v>0</v>
      </c>
      <c r="G17" s="12">
        <v>2450</v>
      </c>
      <c r="H17" s="12">
        <f>SUM(F17:G17)</f>
        <v>2450</v>
      </c>
      <c r="I17" s="12">
        <f>C17+F17</f>
        <v>0</v>
      </c>
      <c r="J17" s="12">
        <f>D17+G17</f>
        <v>51450</v>
      </c>
      <c r="K17" s="12">
        <f>SUM(I17:J17)</f>
        <v>51450</v>
      </c>
      <c r="L17" s="12">
        <v>0</v>
      </c>
      <c r="M17" s="12">
        <v>1970.05</v>
      </c>
      <c r="N17" s="12">
        <f>SUM(L17:M17)</f>
        <v>1970.05</v>
      </c>
      <c r="O17" s="24">
        <f>K17+N17</f>
        <v>53420.05</v>
      </c>
    </row>
    <row r="18" spans="2:15" x14ac:dyDescent="0.25">
      <c r="B18" s="5" t="s">
        <v>10</v>
      </c>
      <c r="C18" s="12">
        <v>0</v>
      </c>
      <c r="D18" s="8">
        <v>20777.77</v>
      </c>
      <c r="E18" s="8">
        <f t="shared" ref="E18:E21" si="1">SUM(C18:D18)</f>
        <v>20777.77</v>
      </c>
      <c r="F18" s="12">
        <v>0</v>
      </c>
      <c r="G18" s="8">
        <v>1750</v>
      </c>
      <c r="H18" s="8">
        <f t="shared" ref="H18:H21" si="2">SUM(F18:G18)</f>
        <v>1750</v>
      </c>
      <c r="I18" s="12">
        <f t="shared" ref="I18:J21" si="3">C18+F18</f>
        <v>0</v>
      </c>
      <c r="J18" s="12">
        <f t="shared" si="3"/>
        <v>22527.77</v>
      </c>
      <c r="K18" s="8">
        <f t="shared" ref="K18:K21" si="4">SUM(I18:J18)</f>
        <v>22527.77</v>
      </c>
      <c r="L18" s="12">
        <v>0</v>
      </c>
      <c r="M18" s="23">
        <v>1677.6</v>
      </c>
      <c r="N18" s="8">
        <f>SUM(L18:M18)</f>
        <v>1677.6</v>
      </c>
      <c r="O18" s="17">
        <f t="shared" ref="O18:O21" si="5">K18+N18</f>
        <v>24205.37</v>
      </c>
    </row>
    <row r="19" spans="2:15" x14ac:dyDescent="0.25">
      <c r="B19" s="5" t="s">
        <v>11</v>
      </c>
      <c r="C19" s="12">
        <v>0</v>
      </c>
      <c r="D19" s="8">
        <v>13838.89</v>
      </c>
      <c r="E19" s="8">
        <f>SUM(C19:D19)</f>
        <v>13838.89</v>
      </c>
      <c r="F19" s="12">
        <v>0</v>
      </c>
      <c r="G19" s="8">
        <v>700</v>
      </c>
      <c r="H19" s="8">
        <f>SUM(F19:G19)</f>
        <v>700</v>
      </c>
      <c r="I19" s="12">
        <f t="shared" si="3"/>
        <v>0</v>
      </c>
      <c r="J19" s="12">
        <f t="shared" si="3"/>
        <v>14538.89</v>
      </c>
      <c r="K19" s="8">
        <f t="shared" si="4"/>
        <v>14538.89</v>
      </c>
      <c r="L19" s="12">
        <v>0</v>
      </c>
      <c r="M19" s="23">
        <v>1432.2</v>
      </c>
      <c r="N19" s="8">
        <f>SUM(L19:M19)</f>
        <v>1432.2</v>
      </c>
      <c r="O19" s="17">
        <f>K19+N19</f>
        <v>15971.09</v>
      </c>
    </row>
    <row r="20" spans="2:15" x14ac:dyDescent="0.25">
      <c r="B20" s="5" t="s">
        <v>7</v>
      </c>
      <c r="C20" s="12">
        <v>0</v>
      </c>
      <c r="D20" s="8">
        <v>21672.23</v>
      </c>
      <c r="E20" s="8">
        <f t="shared" si="1"/>
        <v>21672.23</v>
      </c>
      <c r="F20" s="12">
        <v>0</v>
      </c>
      <c r="G20" s="8">
        <v>2100</v>
      </c>
      <c r="H20" s="8">
        <f t="shared" si="2"/>
        <v>2100</v>
      </c>
      <c r="I20" s="12">
        <f t="shared" si="3"/>
        <v>0</v>
      </c>
      <c r="J20" s="12">
        <f t="shared" si="3"/>
        <v>23772.23</v>
      </c>
      <c r="K20" s="8">
        <f t="shared" si="4"/>
        <v>23772.23</v>
      </c>
      <c r="L20" s="12">
        <v>0</v>
      </c>
      <c r="M20" s="23">
        <v>1928.63</v>
      </c>
      <c r="N20" s="8">
        <f t="shared" ref="N20:N21" si="6">SUM(L20:M20)</f>
        <v>1928.63</v>
      </c>
      <c r="O20" s="17">
        <f t="shared" si="5"/>
        <v>25700.86</v>
      </c>
    </row>
    <row r="21" spans="2:15" x14ac:dyDescent="0.25">
      <c r="B21" s="5" t="s">
        <v>8</v>
      </c>
      <c r="C21" s="12">
        <v>0</v>
      </c>
      <c r="D21" s="8">
        <v>25588.89</v>
      </c>
      <c r="E21" s="8">
        <f t="shared" si="1"/>
        <v>25588.89</v>
      </c>
      <c r="F21" s="12">
        <v>0</v>
      </c>
      <c r="G21" s="8">
        <v>2450</v>
      </c>
      <c r="H21" s="8">
        <f t="shared" si="2"/>
        <v>2450</v>
      </c>
      <c r="I21" s="12">
        <f t="shared" si="3"/>
        <v>0</v>
      </c>
      <c r="J21" s="12">
        <f t="shared" si="3"/>
        <v>28038.89</v>
      </c>
      <c r="K21" s="8">
        <f t="shared" si="4"/>
        <v>28038.89</v>
      </c>
      <c r="L21" s="12">
        <v>0</v>
      </c>
      <c r="M21" s="23">
        <v>4347.67</v>
      </c>
      <c r="N21" s="8">
        <f t="shared" si="6"/>
        <v>4347.67</v>
      </c>
      <c r="O21" s="17">
        <f t="shared" si="5"/>
        <v>32386.559999999998</v>
      </c>
    </row>
    <row r="22" spans="2:15" x14ac:dyDescent="0.25">
      <c r="B22" s="9" t="s">
        <v>12</v>
      </c>
      <c r="C22" s="10">
        <f>SUM(C17:C21)</f>
        <v>0</v>
      </c>
      <c r="D22" s="10">
        <f t="shared" ref="D22:E22" si="7">SUM(D17:D21)</f>
        <v>130877.78</v>
      </c>
      <c r="E22" s="10">
        <f t="shared" si="7"/>
        <v>130877.78</v>
      </c>
      <c r="F22" s="10">
        <f>SUM(F17:F21)</f>
        <v>0</v>
      </c>
      <c r="G22" s="10">
        <f t="shared" ref="G22:H22" si="8">SUM(G17:G21)</f>
        <v>9450</v>
      </c>
      <c r="H22" s="10">
        <f t="shared" si="8"/>
        <v>9450</v>
      </c>
      <c r="I22" s="10">
        <f>SUM(I17:I21)</f>
        <v>0</v>
      </c>
      <c r="J22" s="10">
        <f>SUM(J17:J21)</f>
        <v>140327.78</v>
      </c>
      <c r="K22" s="10">
        <f t="shared" ref="K22" si="9">SUM(K17:K21)</f>
        <v>140327.78</v>
      </c>
      <c r="L22" s="10">
        <f>SUM(L17:L21)</f>
        <v>0</v>
      </c>
      <c r="M22" s="10">
        <f t="shared" ref="M22" si="10">SUM(M17:M21)</f>
        <v>11356.15</v>
      </c>
      <c r="N22" s="10">
        <f>SUM(N17:N21)</f>
        <v>11356.15</v>
      </c>
      <c r="O22" s="10">
        <f>SUM(O17:O21)</f>
        <v>151683.93</v>
      </c>
    </row>
    <row r="24" spans="2:15" ht="41.25" customHeight="1" x14ac:dyDescent="0.25">
      <c r="B24" s="35" t="s">
        <v>67</v>
      </c>
      <c r="C24" s="35"/>
      <c r="D24" s="35"/>
      <c r="E24" s="35"/>
      <c r="F24" s="35"/>
      <c r="G24" s="35"/>
      <c r="H24" s="35"/>
      <c r="I24" s="35"/>
      <c r="J24" s="35"/>
    </row>
    <row r="25" spans="2:15" x14ac:dyDescent="0.25">
      <c r="C25" s="11"/>
      <c r="D25" s="11"/>
      <c r="E25" s="11"/>
      <c r="F25" s="11"/>
    </row>
    <row r="26" spans="2:15" ht="15" customHeight="1" x14ac:dyDescent="0.25">
      <c r="B26" s="35"/>
      <c r="C26" s="35"/>
      <c r="D26" s="35"/>
      <c r="E26" s="35"/>
      <c r="F26" s="35"/>
      <c r="G26" s="35"/>
      <c r="H26" s="35"/>
      <c r="I26" s="35"/>
      <c r="J26" s="35"/>
    </row>
  </sheetData>
  <mergeCells count="29">
    <mergeCell ref="I15:K15"/>
    <mergeCell ref="L15:N15"/>
    <mergeCell ref="O15:O16"/>
    <mergeCell ref="B24:J24"/>
    <mergeCell ref="B26:J26"/>
    <mergeCell ref="C11:D11"/>
    <mergeCell ref="E11:F11"/>
    <mergeCell ref="G11:H11"/>
    <mergeCell ref="B15:B16"/>
    <mergeCell ref="C15:E15"/>
    <mergeCell ref="F15:H15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C8:D8"/>
    <mergeCell ref="E8:F8"/>
    <mergeCell ref="G8:H8"/>
    <mergeCell ref="C5:D5"/>
    <mergeCell ref="E5:F5"/>
    <mergeCell ref="G5:H5"/>
    <mergeCell ref="C6:D6"/>
    <mergeCell ref="E6:F6"/>
    <mergeCell ref="G6:H6"/>
  </mergeCells>
  <pageMargins left="0.7" right="0.7" top="0.75" bottom="0.75" header="0.3" footer="0.3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S46"/>
  <sheetViews>
    <sheetView showGridLines="0" topLeftCell="A19" workbookViewId="0">
      <selection activeCell="B23" sqref="B23"/>
    </sheetView>
  </sheetViews>
  <sheetFormatPr defaultColWidth="14.7109375" defaultRowHeight="15" x14ac:dyDescent="0.25"/>
  <cols>
    <col min="2" max="2" width="31.140625" bestFit="1" customWidth="1"/>
    <col min="3" max="3" width="11.5703125" customWidth="1"/>
    <col min="4" max="5" width="16.7109375" customWidth="1"/>
    <col min="6" max="6" width="11.5703125" customWidth="1"/>
    <col min="7" max="7" width="17.85546875" customWidth="1"/>
    <col min="8" max="8" width="13" customWidth="1"/>
    <col min="9" max="9" width="11.5703125" customWidth="1"/>
    <col min="10" max="10" width="14.7109375" customWidth="1"/>
    <col min="11" max="11" width="14.28515625" customWidth="1"/>
    <col min="12" max="12" width="13.85546875" customWidth="1"/>
    <col min="13" max="13" width="11.5703125" customWidth="1"/>
    <col min="14" max="14" width="13.5703125" customWidth="1"/>
    <col min="15" max="15" width="15.85546875" customWidth="1"/>
  </cols>
  <sheetData>
    <row r="2" spans="2:8" x14ac:dyDescent="0.25">
      <c r="B2" s="1" t="s">
        <v>65</v>
      </c>
      <c r="C2" s="2"/>
      <c r="D2" s="3"/>
    </row>
    <row r="3" spans="2:8" x14ac:dyDescent="0.25">
      <c r="B3" s="3"/>
      <c r="C3" s="2"/>
      <c r="D3" s="3"/>
    </row>
    <row r="4" spans="2:8" ht="98.25" customHeight="1" x14ac:dyDescent="0.25">
      <c r="B4" s="4" t="s">
        <v>0</v>
      </c>
      <c r="C4" s="33" t="s">
        <v>1</v>
      </c>
      <c r="D4" s="34"/>
      <c r="E4" s="33" t="s">
        <v>2</v>
      </c>
      <c r="F4" s="34"/>
      <c r="G4" s="33" t="s">
        <v>3</v>
      </c>
      <c r="H4" s="34"/>
    </row>
    <row r="5" spans="2:8" x14ac:dyDescent="0.25">
      <c r="B5" s="5" t="s">
        <v>18</v>
      </c>
      <c r="C5" s="29">
        <v>9</v>
      </c>
      <c r="D5" s="29"/>
      <c r="E5" s="29">
        <v>11</v>
      </c>
      <c r="F5" s="29"/>
      <c r="G5" s="29">
        <f>SUM(C5:E5)</f>
        <v>20</v>
      </c>
      <c r="H5" s="29"/>
    </row>
    <row r="6" spans="2:8" x14ac:dyDescent="0.25">
      <c r="B6" s="5" t="s">
        <v>19</v>
      </c>
      <c r="C6" s="29">
        <v>9</v>
      </c>
      <c r="D6" s="29"/>
      <c r="E6" s="29">
        <v>9</v>
      </c>
      <c r="F6" s="29"/>
      <c r="G6" s="29">
        <f t="shared" ref="G6:G20" si="0">SUM(C6:E6)</f>
        <v>18</v>
      </c>
      <c r="H6" s="29"/>
    </row>
    <row r="7" spans="2:8" x14ac:dyDescent="0.25">
      <c r="B7" s="5" t="s">
        <v>20</v>
      </c>
      <c r="C7" s="29">
        <v>9</v>
      </c>
      <c r="D7" s="29"/>
      <c r="E7" s="29">
        <v>6</v>
      </c>
      <c r="F7" s="29"/>
      <c r="G7" s="29">
        <f t="shared" si="0"/>
        <v>15</v>
      </c>
      <c r="H7" s="29"/>
    </row>
    <row r="8" spans="2:8" x14ac:dyDescent="0.25">
      <c r="B8" s="5" t="s">
        <v>21</v>
      </c>
      <c r="C8" s="29">
        <v>9</v>
      </c>
      <c r="D8" s="29"/>
      <c r="E8" s="29">
        <v>2</v>
      </c>
      <c r="F8" s="29"/>
      <c r="G8" s="29">
        <f t="shared" si="0"/>
        <v>11</v>
      </c>
      <c r="H8" s="29"/>
    </row>
    <row r="9" spans="2:8" x14ac:dyDescent="0.25">
      <c r="B9" s="5" t="s">
        <v>22</v>
      </c>
      <c r="C9" s="29">
        <v>7</v>
      </c>
      <c r="D9" s="29"/>
      <c r="E9" s="29">
        <v>2</v>
      </c>
      <c r="F9" s="29"/>
      <c r="G9" s="29">
        <f t="shared" si="0"/>
        <v>9</v>
      </c>
      <c r="H9" s="29"/>
    </row>
    <row r="10" spans="2:8" x14ac:dyDescent="0.25">
      <c r="B10" s="5" t="s">
        <v>23</v>
      </c>
      <c r="C10" s="29">
        <v>7</v>
      </c>
      <c r="D10" s="29"/>
      <c r="E10" s="29">
        <v>10</v>
      </c>
      <c r="F10" s="29"/>
      <c r="G10" s="29">
        <f t="shared" si="0"/>
        <v>17</v>
      </c>
      <c r="H10" s="29"/>
    </row>
    <row r="11" spans="2:8" x14ac:dyDescent="0.25">
      <c r="B11" s="5" t="s">
        <v>24</v>
      </c>
      <c r="C11" s="29">
        <v>9</v>
      </c>
      <c r="D11" s="29"/>
      <c r="E11" s="29">
        <v>0</v>
      </c>
      <c r="F11" s="29"/>
      <c r="G11" s="29">
        <f t="shared" si="0"/>
        <v>9</v>
      </c>
      <c r="H11" s="29"/>
    </row>
    <row r="12" spans="2:8" x14ac:dyDescent="0.25">
      <c r="B12" s="5" t="s">
        <v>25</v>
      </c>
      <c r="C12" s="29">
        <v>9</v>
      </c>
      <c r="D12" s="29"/>
      <c r="E12" s="29">
        <v>2</v>
      </c>
      <c r="F12" s="29"/>
      <c r="G12" s="29">
        <f t="shared" si="0"/>
        <v>11</v>
      </c>
      <c r="H12" s="29"/>
    </row>
    <row r="13" spans="2:8" x14ac:dyDescent="0.25">
      <c r="B13" s="5" t="s">
        <v>26</v>
      </c>
      <c r="C13" s="29">
        <v>8</v>
      </c>
      <c r="D13" s="29"/>
      <c r="E13" s="29">
        <v>4</v>
      </c>
      <c r="F13" s="29"/>
      <c r="G13" s="29">
        <f t="shared" si="0"/>
        <v>12</v>
      </c>
      <c r="H13" s="29"/>
    </row>
    <row r="14" spans="2:8" x14ac:dyDescent="0.25">
      <c r="B14" s="5" t="s">
        <v>27</v>
      </c>
      <c r="C14" s="29">
        <v>9</v>
      </c>
      <c r="D14" s="29"/>
      <c r="E14" s="29">
        <v>4</v>
      </c>
      <c r="F14" s="29"/>
      <c r="G14" s="29">
        <f t="shared" si="0"/>
        <v>13</v>
      </c>
      <c r="H14" s="29"/>
    </row>
    <row r="15" spans="2:8" x14ac:dyDescent="0.25">
      <c r="B15" s="5" t="s">
        <v>28</v>
      </c>
      <c r="C15" s="29">
        <v>8</v>
      </c>
      <c r="D15" s="29"/>
      <c r="E15" s="29">
        <v>2</v>
      </c>
      <c r="F15" s="29"/>
      <c r="G15" s="29">
        <f t="shared" si="0"/>
        <v>10</v>
      </c>
      <c r="H15" s="29"/>
    </row>
    <row r="16" spans="2:8" x14ac:dyDescent="0.25">
      <c r="B16" s="5" t="s">
        <v>29</v>
      </c>
      <c r="C16" s="29">
        <v>9</v>
      </c>
      <c r="D16" s="29"/>
      <c r="E16" s="29">
        <v>2</v>
      </c>
      <c r="F16" s="29"/>
      <c r="G16" s="29">
        <f t="shared" si="0"/>
        <v>11</v>
      </c>
      <c r="H16" s="29"/>
    </row>
    <row r="17" spans="2:15" x14ac:dyDescent="0.25">
      <c r="B17" s="5" t="s">
        <v>30</v>
      </c>
      <c r="C17" s="29">
        <v>8</v>
      </c>
      <c r="D17" s="29"/>
      <c r="E17" s="29">
        <v>7</v>
      </c>
      <c r="F17" s="29"/>
      <c r="G17" s="29">
        <f t="shared" si="0"/>
        <v>15</v>
      </c>
      <c r="H17" s="29"/>
    </row>
    <row r="18" spans="2:15" x14ac:dyDescent="0.25">
      <c r="B18" s="5" t="s">
        <v>31</v>
      </c>
      <c r="C18" s="29">
        <v>9</v>
      </c>
      <c r="D18" s="29"/>
      <c r="E18" s="29">
        <v>3</v>
      </c>
      <c r="F18" s="29"/>
      <c r="G18" s="29">
        <f t="shared" si="0"/>
        <v>12</v>
      </c>
      <c r="H18" s="29"/>
    </row>
    <row r="19" spans="2:15" x14ac:dyDescent="0.25">
      <c r="B19" s="5" t="s">
        <v>32</v>
      </c>
      <c r="C19" s="29">
        <v>9</v>
      </c>
      <c r="D19" s="29"/>
      <c r="E19" s="29">
        <v>6</v>
      </c>
      <c r="F19" s="29"/>
      <c r="G19" s="29">
        <f t="shared" si="0"/>
        <v>15</v>
      </c>
      <c r="H19" s="29"/>
    </row>
    <row r="20" spans="2:15" x14ac:dyDescent="0.25">
      <c r="B20" s="5" t="s">
        <v>33</v>
      </c>
      <c r="C20" s="29">
        <v>9</v>
      </c>
      <c r="D20" s="29"/>
      <c r="E20" s="29">
        <v>5</v>
      </c>
      <c r="F20" s="29"/>
      <c r="G20" s="29">
        <f t="shared" si="0"/>
        <v>14</v>
      </c>
      <c r="H20" s="29"/>
    </row>
    <row r="21" spans="2:15" x14ac:dyDescent="0.25">
      <c r="B21" s="6" t="s">
        <v>9</v>
      </c>
      <c r="C21" s="30">
        <f>SUM(C5:D20)</f>
        <v>137</v>
      </c>
      <c r="D21" s="30"/>
      <c r="E21" s="30">
        <f>SUM(E5:F20)</f>
        <v>75</v>
      </c>
      <c r="F21" s="30"/>
      <c r="G21" s="30">
        <f>SUM(G5:H20)</f>
        <v>212</v>
      </c>
      <c r="H21" s="30"/>
    </row>
    <row r="23" spans="2:15" s="25" customFormat="1" x14ac:dyDescent="0.25">
      <c r="B23" s="7" t="s">
        <v>66</v>
      </c>
    </row>
    <row r="25" spans="2:15" ht="45" customHeight="1" x14ac:dyDescent="0.25">
      <c r="B25" s="38" t="s">
        <v>0</v>
      </c>
      <c r="C25" s="40" t="s">
        <v>13</v>
      </c>
      <c r="D25" s="41"/>
      <c r="E25" s="42"/>
      <c r="F25" s="40" t="s">
        <v>14</v>
      </c>
      <c r="G25" s="41"/>
      <c r="H25" s="42"/>
      <c r="I25" s="40" t="s">
        <v>15</v>
      </c>
      <c r="J25" s="41"/>
      <c r="K25" s="42"/>
      <c r="L25" s="40" t="s">
        <v>16</v>
      </c>
      <c r="M25" s="41"/>
      <c r="N25" s="41"/>
      <c r="O25" s="44" t="s">
        <v>34</v>
      </c>
    </row>
    <row r="26" spans="2:15" x14ac:dyDescent="0.25">
      <c r="B26" s="43"/>
      <c r="C26" s="15" t="s">
        <v>64</v>
      </c>
      <c r="D26" s="15" t="s">
        <v>68</v>
      </c>
      <c r="E26" s="15" t="s">
        <v>9</v>
      </c>
      <c r="F26" s="15" t="s">
        <v>64</v>
      </c>
      <c r="G26" s="15" t="s">
        <v>68</v>
      </c>
      <c r="H26" s="15" t="s">
        <v>9</v>
      </c>
      <c r="I26" s="15" t="s">
        <v>64</v>
      </c>
      <c r="J26" s="15" t="s">
        <v>68</v>
      </c>
      <c r="K26" s="15" t="s">
        <v>9</v>
      </c>
      <c r="L26" s="15" t="s">
        <v>64</v>
      </c>
      <c r="M26" s="15" t="s">
        <v>68</v>
      </c>
      <c r="N26" s="15" t="s">
        <v>9</v>
      </c>
      <c r="O26" s="45"/>
    </row>
    <row r="27" spans="2:15" x14ac:dyDescent="0.25">
      <c r="B27" s="5" t="s">
        <v>18</v>
      </c>
      <c r="C27" s="8">
        <v>0</v>
      </c>
      <c r="D27" s="8">
        <v>13666.67</v>
      </c>
      <c r="E27" s="8">
        <f>SUM(C27:D27)</f>
        <v>13666.67</v>
      </c>
      <c r="F27" s="8">
        <v>0</v>
      </c>
      <c r="G27" s="8">
        <v>3150</v>
      </c>
      <c r="H27" s="8">
        <f>SUM(F27:G27)</f>
        <v>3150</v>
      </c>
      <c r="I27" s="8">
        <f t="shared" ref="I27:J42" si="1">C27+F27</f>
        <v>0</v>
      </c>
      <c r="J27" s="8">
        <f>D27+G27</f>
        <v>16816.669999999998</v>
      </c>
      <c r="K27" s="8">
        <f>SUM(I27:J27)</f>
        <v>16816.669999999998</v>
      </c>
      <c r="L27" s="8">
        <v>0</v>
      </c>
      <c r="M27" s="8">
        <v>2399.34</v>
      </c>
      <c r="N27" s="8">
        <f>SUM(L27:M27)</f>
        <v>2399.34</v>
      </c>
      <c r="O27" s="8">
        <f>K27+N27</f>
        <v>19216.009999999998</v>
      </c>
    </row>
    <row r="28" spans="2:15" x14ac:dyDescent="0.25">
      <c r="B28" s="5" t="s">
        <v>19</v>
      </c>
      <c r="C28" s="8">
        <v>2166.67</v>
      </c>
      <c r="D28" s="8">
        <v>11844.45</v>
      </c>
      <c r="E28" s="8">
        <f t="shared" ref="E28:E42" si="2">SUM(C28:D28)</f>
        <v>14011.12</v>
      </c>
      <c r="F28" s="8">
        <v>700</v>
      </c>
      <c r="G28" s="8">
        <v>3150</v>
      </c>
      <c r="H28" s="8">
        <f t="shared" ref="H28:H42" si="3">SUM(F28:G28)</f>
        <v>3850</v>
      </c>
      <c r="I28" s="8">
        <f t="shared" si="1"/>
        <v>2866.67</v>
      </c>
      <c r="J28" s="8">
        <f t="shared" si="1"/>
        <v>14994.45</v>
      </c>
      <c r="K28" s="8">
        <f>SUM(I28:J28)</f>
        <v>17861.120000000003</v>
      </c>
      <c r="L28" s="8">
        <v>49.9</v>
      </c>
      <c r="M28" s="8">
        <v>395.21</v>
      </c>
      <c r="N28" s="8">
        <f t="shared" ref="N28:N42" si="4">SUM(L28:M28)</f>
        <v>445.10999999999996</v>
      </c>
      <c r="O28" s="8">
        <f t="shared" ref="O28:O42" si="5">K28+N28</f>
        <v>18306.230000000003</v>
      </c>
    </row>
    <row r="29" spans="2:15" x14ac:dyDescent="0.25">
      <c r="B29" s="5" t="s">
        <v>35</v>
      </c>
      <c r="C29" s="8">
        <v>0</v>
      </c>
      <c r="D29" s="8">
        <v>10022.219999999999</v>
      </c>
      <c r="E29" s="8">
        <f t="shared" si="2"/>
        <v>10022.219999999999</v>
      </c>
      <c r="F29" s="8">
        <v>0</v>
      </c>
      <c r="G29" s="8">
        <v>3150</v>
      </c>
      <c r="H29" s="8">
        <f t="shared" si="3"/>
        <v>3150</v>
      </c>
      <c r="I29" s="8">
        <f t="shared" si="1"/>
        <v>0</v>
      </c>
      <c r="J29" s="8">
        <f t="shared" si="1"/>
        <v>13172.22</v>
      </c>
      <c r="K29" s="8">
        <f t="shared" ref="K29:K42" si="6">SUM(I29:J29)</f>
        <v>13172.22</v>
      </c>
      <c r="L29" s="8">
        <v>0</v>
      </c>
      <c r="M29" s="8">
        <v>1617.88</v>
      </c>
      <c r="N29" s="8">
        <f t="shared" si="4"/>
        <v>1617.88</v>
      </c>
      <c r="O29" s="8">
        <f t="shared" si="5"/>
        <v>14790.099999999999</v>
      </c>
    </row>
    <row r="30" spans="2:15" x14ac:dyDescent="0.25">
      <c r="B30" s="5" t="s">
        <v>21</v>
      </c>
      <c r="C30" s="8">
        <v>0</v>
      </c>
      <c r="D30" s="8">
        <v>10022.219999999999</v>
      </c>
      <c r="E30" s="8">
        <f t="shared" si="2"/>
        <v>10022.219999999999</v>
      </c>
      <c r="F30" s="8">
        <v>0</v>
      </c>
      <c r="G30" s="8">
        <v>3150</v>
      </c>
      <c r="H30" s="8">
        <f t="shared" si="3"/>
        <v>3150</v>
      </c>
      <c r="I30" s="8">
        <f t="shared" si="1"/>
        <v>0</v>
      </c>
      <c r="J30" s="8">
        <f t="shared" si="1"/>
        <v>13172.22</v>
      </c>
      <c r="K30" s="8">
        <f t="shared" si="6"/>
        <v>13172.22</v>
      </c>
      <c r="L30" s="8">
        <v>0</v>
      </c>
      <c r="M30" s="8">
        <v>1165.8800000000001</v>
      </c>
      <c r="N30" s="8">
        <f t="shared" si="4"/>
        <v>1165.8800000000001</v>
      </c>
      <c r="O30" s="8">
        <f t="shared" si="5"/>
        <v>14338.099999999999</v>
      </c>
    </row>
    <row r="31" spans="2:15" x14ac:dyDescent="0.25">
      <c r="B31" s="5" t="s">
        <v>22</v>
      </c>
      <c r="C31" s="8">
        <v>22000</v>
      </c>
      <c r="D31" s="8">
        <v>10022.219999999999</v>
      </c>
      <c r="E31" s="8">
        <f t="shared" si="2"/>
        <v>32022.22</v>
      </c>
      <c r="F31" s="8">
        <v>5600</v>
      </c>
      <c r="G31" s="8">
        <v>2450</v>
      </c>
      <c r="H31" s="8">
        <f t="shared" si="3"/>
        <v>8050</v>
      </c>
      <c r="I31" s="8">
        <f t="shared" si="1"/>
        <v>27600</v>
      </c>
      <c r="J31" s="8">
        <f t="shared" si="1"/>
        <v>12472.22</v>
      </c>
      <c r="K31" s="8">
        <f t="shared" si="6"/>
        <v>40072.22</v>
      </c>
      <c r="L31" s="8">
        <v>1258.43</v>
      </c>
      <c r="M31" s="8">
        <v>154.99</v>
      </c>
      <c r="N31" s="8">
        <f t="shared" si="4"/>
        <v>1413.42</v>
      </c>
      <c r="O31" s="8">
        <f t="shared" si="5"/>
        <v>41485.64</v>
      </c>
    </row>
    <row r="32" spans="2:15" x14ac:dyDescent="0.25">
      <c r="B32" s="5" t="s">
        <v>23</v>
      </c>
      <c r="C32" s="8">
        <v>0</v>
      </c>
      <c r="D32" s="8">
        <v>10022.219999999999</v>
      </c>
      <c r="E32" s="8">
        <f t="shared" si="2"/>
        <v>10022.219999999999</v>
      </c>
      <c r="F32" s="8">
        <v>0</v>
      </c>
      <c r="G32" s="8">
        <v>2450</v>
      </c>
      <c r="H32" s="8">
        <f t="shared" si="3"/>
        <v>2450</v>
      </c>
      <c r="I32" s="8">
        <f t="shared" si="1"/>
        <v>0</v>
      </c>
      <c r="J32" s="8">
        <f t="shared" si="1"/>
        <v>12472.22</v>
      </c>
      <c r="K32" s="8">
        <f t="shared" si="6"/>
        <v>12472.22</v>
      </c>
      <c r="L32" s="8">
        <v>0</v>
      </c>
      <c r="M32" s="8">
        <v>429.13</v>
      </c>
      <c r="N32" s="8">
        <f>SUM(L32:M32)</f>
        <v>429.13</v>
      </c>
      <c r="O32" s="8">
        <f>K32+N32</f>
        <v>12901.349999999999</v>
      </c>
    </row>
    <row r="33" spans="2:19" x14ac:dyDescent="0.25">
      <c r="B33" s="5" t="s">
        <v>24</v>
      </c>
      <c r="C33" s="8">
        <v>0</v>
      </c>
      <c r="D33" s="8">
        <v>10022.219999999999</v>
      </c>
      <c r="E33" s="8">
        <f t="shared" si="2"/>
        <v>10022.219999999999</v>
      </c>
      <c r="F33" s="8">
        <v>0</v>
      </c>
      <c r="G33" s="8">
        <v>3150</v>
      </c>
      <c r="H33" s="8">
        <f t="shared" si="3"/>
        <v>3150</v>
      </c>
      <c r="I33" s="8">
        <f t="shared" si="1"/>
        <v>0</v>
      </c>
      <c r="J33" s="8">
        <f t="shared" si="1"/>
        <v>13172.22</v>
      </c>
      <c r="K33" s="8">
        <f t="shared" si="6"/>
        <v>13172.22</v>
      </c>
      <c r="L33" s="8">
        <v>0</v>
      </c>
      <c r="M33" s="8">
        <v>124.03</v>
      </c>
      <c r="N33" s="8">
        <f t="shared" si="4"/>
        <v>124.03</v>
      </c>
      <c r="O33" s="8">
        <f t="shared" si="5"/>
        <v>13296.25</v>
      </c>
    </row>
    <row r="34" spans="2:19" x14ac:dyDescent="0.25">
      <c r="B34" s="5" t="s">
        <v>25</v>
      </c>
      <c r="C34" s="8">
        <v>0</v>
      </c>
      <c r="D34" s="8">
        <v>10022.219999999999</v>
      </c>
      <c r="E34" s="8">
        <f t="shared" si="2"/>
        <v>10022.219999999999</v>
      </c>
      <c r="F34" s="8">
        <v>0</v>
      </c>
      <c r="G34" s="8">
        <v>3150</v>
      </c>
      <c r="H34" s="8">
        <f t="shared" si="3"/>
        <v>3150</v>
      </c>
      <c r="I34" s="8">
        <f t="shared" si="1"/>
        <v>0</v>
      </c>
      <c r="J34" s="8">
        <f t="shared" si="1"/>
        <v>13172.22</v>
      </c>
      <c r="K34" s="8">
        <f t="shared" si="6"/>
        <v>13172.22</v>
      </c>
      <c r="L34" s="8">
        <v>0</v>
      </c>
      <c r="M34" s="8">
        <v>174.88</v>
      </c>
      <c r="N34" s="8">
        <f t="shared" si="4"/>
        <v>174.88</v>
      </c>
      <c r="O34" s="8">
        <f t="shared" si="5"/>
        <v>13347.099999999999</v>
      </c>
    </row>
    <row r="35" spans="2:19" x14ac:dyDescent="0.25">
      <c r="B35" s="5" t="s">
        <v>26</v>
      </c>
      <c r="C35" s="8">
        <v>0</v>
      </c>
      <c r="D35" s="8">
        <v>10022.219999999999</v>
      </c>
      <c r="E35" s="8">
        <f t="shared" si="2"/>
        <v>10022.219999999999</v>
      </c>
      <c r="F35" s="8">
        <v>0</v>
      </c>
      <c r="G35" s="8">
        <v>2800</v>
      </c>
      <c r="H35" s="8">
        <f t="shared" si="3"/>
        <v>2800</v>
      </c>
      <c r="I35" s="8">
        <f t="shared" si="1"/>
        <v>0</v>
      </c>
      <c r="J35" s="8">
        <f t="shared" si="1"/>
        <v>12822.22</v>
      </c>
      <c r="K35" s="8">
        <f t="shared" si="6"/>
        <v>12822.22</v>
      </c>
      <c r="L35" s="8">
        <v>0</v>
      </c>
      <c r="M35" s="8">
        <v>799.98</v>
      </c>
      <c r="N35" s="8">
        <f>SUM(L35:M35)</f>
        <v>799.98</v>
      </c>
      <c r="O35" s="8">
        <f>K35+N35</f>
        <v>13622.199999999999</v>
      </c>
    </row>
    <row r="36" spans="2:19" x14ac:dyDescent="0.25">
      <c r="B36" s="5" t="s">
        <v>27</v>
      </c>
      <c r="C36" s="8">
        <v>7333.32</v>
      </c>
      <c r="D36" s="8">
        <v>10022.219999999999</v>
      </c>
      <c r="E36" s="8">
        <f t="shared" si="2"/>
        <v>17355.54</v>
      </c>
      <c r="F36" s="8">
        <v>2800</v>
      </c>
      <c r="G36" s="8">
        <v>3150</v>
      </c>
      <c r="H36" s="8">
        <f t="shared" si="3"/>
        <v>5950</v>
      </c>
      <c r="I36" s="8">
        <f t="shared" si="1"/>
        <v>10133.32</v>
      </c>
      <c r="J36" s="8">
        <f t="shared" si="1"/>
        <v>13172.22</v>
      </c>
      <c r="K36" s="8">
        <f t="shared" si="6"/>
        <v>23305.54</v>
      </c>
      <c r="L36" s="8">
        <v>3268.19</v>
      </c>
      <c r="M36" s="8">
        <v>1909.49</v>
      </c>
      <c r="N36" s="8">
        <f t="shared" si="4"/>
        <v>5177.68</v>
      </c>
      <c r="O36" s="8">
        <f t="shared" si="5"/>
        <v>28483.22</v>
      </c>
    </row>
    <row r="37" spans="2:19" x14ac:dyDescent="0.25">
      <c r="B37" s="5" t="s">
        <v>28</v>
      </c>
      <c r="C37" s="8">
        <v>1833.33</v>
      </c>
      <c r="D37" s="8">
        <v>10022.219999999999</v>
      </c>
      <c r="E37" s="8">
        <f t="shared" si="2"/>
        <v>11855.55</v>
      </c>
      <c r="F37" s="8">
        <v>700</v>
      </c>
      <c r="G37" s="8">
        <v>2800</v>
      </c>
      <c r="H37" s="8">
        <f t="shared" si="3"/>
        <v>3500</v>
      </c>
      <c r="I37" s="8">
        <f t="shared" si="1"/>
        <v>2533.33</v>
      </c>
      <c r="J37" s="8">
        <f t="shared" si="1"/>
        <v>12822.22</v>
      </c>
      <c r="K37" s="8">
        <f t="shared" si="6"/>
        <v>15355.55</v>
      </c>
      <c r="L37" s="8">
        <v>217.65</v>
      </c>
      <c r="M37" s="8">
        <v>956.7</v>
      </c>
      <c r="N37" s="8">
        <f t="shared" si="4"/>
        <v>1174.3500000000001</v>
      </c>
      <c r="O37" s="8">
        <f t="shared" si="5"/>
        <v>16529.899999999998</v>
      </c>
    </row>
    <row r="38" spans="2:19" x14ac:dyDescent="0.25">
      <c r="B38" s="5" t="s">
        <v>29</v>
      </c>
      <c r="C38" s="8">
        <v>0</v>
      </c>
      <c r="D38" s="8">
        <v>10022.219999999999</v>
      </c>
      <c r="E38" s="8">
        <f t="shared" si="2"/>
        <v>10022.219999999999</v>
      </c>
      <c r="F38" s="8">
        <v>0</v>
      </c>
      <c r="G38" s="8">
        <v>3150</v>
      </c>
      <c r="H38" s="8">
        <f t="shared" si="3"/>
        <v>3150</v>
      </c>
      <c r="I38" s="8">
        <f t="shared" si="1"/>
        <v>0</v>
      </c>
      <c r="J38" s="8">
        <f t="shared" si="1"/>
        <v>13172.22</v>
      </c>
      <c r="K38" s="8">
        <f t="shared" si="6"/>
        <v>13172.22</v>
      </c>
      <c r="L38" s="8">
        <v>0</v>
      </c>
      <c r="M38" s="8">
        <v>1785.32</v>
      </c>
      <c r="N38" s="8">
        <f>SUM(L38:M38)</f>
        <v>1785.32</v>
      </c>
      <c r="O38" s="8">
        <f>K38+N38</f>
        <v>14957.539999999999</v>
      </c>
    </row>
    <row r="39" spans="2:19" x14ac:dyDescent="0.25">
      <c r="B39" s="5" t="s">
        <v>30</v>
      </c>
      <c r="C39" s="8">
        <v>0</v>
      </c>
      <c r="D39" s="8">
        <v>10022.219999999999</v>
      </c>
      <c r="E39" s="8">
        <f t="shared" si="2"/>
        <v>10022.219999999999</v>
      </c>
      <c r="F39" s="8">
        <v>700</v>
      </c>
      <c r="G39" s="8">
        <v>2800</v>
      </c>
      <c r="H39" s="8">
        <f t="shared" si="3"/>
        <v>3500</v>
      </c>
      <c r="I39" s="8">
        <f t="shared" si="1"/>
        <v>700</v>
      </c>
      <c r="J39" s="8">
        <f t="shared" si="1"/>
        <v>12822.22</v>
      </c>
      <c r="K39" s="8">
        <f t="shared" si="6"/>
        <v>13522.22</v>
      </c>
      <c r="L39" s="8">
        <v>80.900000000000006</v>
      </c>
      <c r="M39" s="8">
        <v>1562.68</v>
      </c>
      <c r="N39" s="8">
        <f>SUM(L39:M39)</f>
        <v>1643.5800000000002</v>
      </c>
      <c r="O39" s="8">
        <f t="shared" si="5"/>
        <v>15165.8</v>
      </c>
    </row>
    <row r="40" spans="2:19" s="3" customFormat="1" x14ac:dyDescent="0.25">
      <c r="B40" s="16" t="s">
        <v>31</v>
      </c>
      <c r="C40" s="8">
        <v>0</v>
      </c>
      <c r="D40" s="17">
        <v>10022.219999999999</v>
      </c>
      <c r="E40" s="17">
        <f t="shared" si="2"/>
        <v>10022.219999999999</v>
      </c>
      <c r="F40" s="8">
        <v>0</v>
      </c>
      <c r="G40" s="17">
        <v>3150</v>
      </c>
      <c r="H40" s="17">
        <f t="shared" si="3"/>
        <v>3150</v>
      </c>
      <c r="I40" s="17">
        <f t="shared" si="1"/>
        <v>0</v>
      </c>
      <c r="J40" s="17">
        <f>D40+G40</f>
        <v>13172.22</v>
      </c>
      <c r="K40" s="17">
        <f t="shared" si="6"/>
        <v>13172.22</v>
      </c>
      <c r="L40" s="8">
        <v>0</v>
      </c>
      <c r="M40" s="17">
        <v>3671.88</v>
      </c>
      <c r="N40" s="17">
        <f>SUM(L40:M40)</f>
        <v>3671.88</v>
      </c>
      <c r="O40" s="17">
        <f>K40+N40</f>
        <v>16844.099999999999</v>
      </c>
    </row>
    <row r="41" spans="2:19" x14ac:dyDescent="0.25">
      <c r="B41" s="5" t="s">
        <v>32</v>
      </c>
      <c r="C41" s="8">
        <v>0</v>
      </c>
      <c r="D41" s="8">
        <v>10022.219999999999</v>
      </c>
      <c r="E41" s="8">
        <f t="shared" si="2"/>
        <v>10022.219999999999</v>
      </c>
      <c r="F41" s="8">
        <v>0</v>
      </c>
      <c r="G41" s="8">
        <v>3150</v>
      </c>
      <c r="H41" s="8">
        <f t="shared" si="3"/>
        <v>3150</v>
      </c>
      <c r="I41" s="8">
        <f t="shared" si="1"/>
        <v>0</v>
      </c>
      <c r="J41" s="8">
        <f t="shared" si="1"/>
        <v>13172.22</v>
      </c>
      <c r="K41" s="8">
        <f t="shared" si="6"/>
        <v>13172.22</v>
      </c>
      <c r="L41" s="8">
        <v>0</v>
      </c>
      <c r="M41" s="8">
        <v>865.57</v>
      </c>
      <c r="N41" s="8">
        <f t="shared" si="4"/>
        <v>865.57</v>
      </c>
      <c r="O41" s="8">
        <f t="shared" si="5"/>
        <v>14037.789999999999</v>
      </c>
    </row>
    <row r="42" spans="2:19" x14ac:dyDescent="0.25">
      <c r="B42" s="5" t="s">
        <v>33</v>
      </c>
      <c r="C42" s="8">
        <v>1833.33</v>
      </c>
      <c r="D42" s="8">
        <v>10022.219999999999</v>
      </c>
      <c r="E42" s="8">
        <f t="shared" si="2"/>
        <v>11855.55</v>
      </c>
      <c r="F42" s="8">
        <v>700</v>
      </c>
      <c r="G42" s="8">
        <v>3150</v>
      </c>
      <c r="H42" s="8">
        <f t="shared" si="3"/>
        <v>3850</v>
      </c>
      <c r="I42" s="8">
        <f t="shared" si="1"/>
        <v>2533.33</v>
      </c>
      <c r="J42" s="8">
        <f t="shared" si="1"/>
        <v>13172.22</v>
      </c>
      <c r="K42" s="8">
        <f t="shared" si="6"/>
        <v>15705.55</v>
      </c>
      <c r="L42" s="8">
        <v>278.7</v>
      </c>
      <c r="M42" s="8">
        <v>1467.58</v>
      </c>
      <c r="N42" s="8">
        <f t="shared" si="4"/>
        <v>1746.28</v>
      </c>
      <c r="O42" s="8">
        <f t="shared" si="5"/>
        <v>17451.829999999998</v>
      </c>
    </row>
    <row r="43" spans="2:19" x14ac:dyDescent="0.25">
      <c r="B43" s="9" t="s">
        <v>12</v>
      </c>
      <c r="C43" s="10">
        <f>SUM(C27:C42)</f>
        <v>35166.65</v>
      </c>
      <c r="D43" s="10">
        <f>SUM(D27:D42)</f>
        <v>165822.20000000001</v>
      </c>
      <c r="E43" s="10">
        <f>SUM(E27:E42)</f>
        <v>200988.85</v>
      </c>
      <c r="F43" s="10">
        <f t="shared" ref="F43:L43" si="7">SUM(F27:F42)</f>
        <v>11200</v>
      </c>
      <c r="G43" s="10">
        <f t="shared" si="7"/>
        <v>47950</v>
      </c>
      <c r="H43" s="10">
        <f t="shared" si="7"/>
        <v>59150</v>
      </c>
      <c r="I43" s="10">
        <f t="shared" si="7"/>
        <v>46366.65</v>
      </c>
      <c r="J43" s="10">
        <f t="shared" si="7"/>
        <v>213772.2</v>
      </c>
      <c r="K43" s="10">
        <f t="shared" si="7"/>
        <v>260138.85</v>
      </c>
      <c r="L43" s="10">
        <f t="shared" si="7"/>
        <v>5153.7699999999995</v>
      </c>
      <c r="M43" s="10">
        <f>SUM(M27:M42)</f>
        <v>19480.54</v>
      </c>
      <c r="N43" s="10">
        <f>SUM(N27:N42)</f>
        <v>24634.31</v>
      </c>
      <c r="O43" s="10">
        <f>SUM(O27:O42)</f>
        <v>284773.16000000003</v>
      </c>
    </row>
    <row r="46" spans="2:19" ht="35.25" customHeight="1" x14ac:dyDescent="0.25">
      <c r="B46" s="35" t="s">
        <v>67</v>
      </c>
      <c r="C46" s="35"/>
      <c r="D46" s="35"/>
      <c r="E46" s="35"/>
      <c r="F46" s="35"/>
      <c r="G46" s="35"/>
      <c r="H46" s="35"/>
      <c r="I46" s="35"/>
      <c r="J46" s="35"/>
    </row>
  </sheetData>
  <mergeCells count="61"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L25:N25"/>
    <mergeCell ref="O25:O26"/>
    <mergeCell ref="C20:D20"/>
    <mergeCell ref="E20:F20"/>
    <mergeCell ref="G20:H20"/>
    <mergeCell ref="C21:D21"/>
    <mergeCell ref="E21:F21"/>
    <mergeCell ref="G21:H21"/>
    <mergeCell ref="B46:J46"/>
    <mergeCell ref="B25:B26"/>
    <mergeCell ref="C25:E25"/>
    <mergeCell ref="F25:H25"/>
    <mergeCell ref="I25:K25"/>
  </mergeCells>
  <pageMargins left="0.7" right="0.7" top="0.75" bottom="0.75" header="0.3" footer="0.3"/>
  <pageSetup paperSize="9" scale="61" orientation="landscape" r:id="rId1"/>
  <ignoredErrors>
    <ignoredError sqref="C26:N26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S47"/>
  <sheetViews>
    <sheetView showGridLines="0" topLeftCell="A19" workbookViewId="0">
      <selection activeCell="K16" sqref="K16"/>
    </sheetView>
  </sheetViews>
  <sheetFormatPr defaultColWidth="14.7109375" defaultRowHeight="15" x14ac:dyDescent="0.25"/>
  <cols>
    <col min="2" max="2" width="31.140625" bestFit="1" customWidth="1"/>
    <col min="3" max="3" width="12.5703125" customWidth="1"/>
    <col min="4" max="5" width="16.7109375" customWidth="1"/>
    <col min="6" max="6" width="11.5703125" customWidth="1"/>
    <col min="7" max="7" width="17.85546875" customWidth="1"/>
    <col min="8" max="8" width="13" customWidth="1"/>
    <col min="9" max="9" width="11.5703125" customWidth="1"/>
    <col min="10" max="10" width="14.7109375" customWidth="1"/>
    <col min="11" max="11" width="14.28515625" customWidth="1"/>
    <col min="12" max="12" width="13.85546875" customWidth="1"/>
    <col min="13" max="13" width="11.5703125" customWidth="1"/>
    <col min="14" max="14" width="13.5703125" customWidth="1"/>
    <col min="15" max="15" width="15.85546875" customWidth="1"/>
  </cols>
  <sheetData>
    <row r="2" spans="2:8" x14ac:dyDescent="0.25">
      <c r="B2" s="1" t="s">
        <v>65</v>
      </c>
      <c r="C2" s="2"/>
      <c r="D2" s="3"/>
    </row>
    <row r="3" spans="2:8" x14ac:dyDescent="0.25">
      <c r="B3" s="3"/>
      <c r="C3" s="2"/>
      <c r="D3" s="3"/>
    </row>
    <row r="4" spans="2:8" ht="98.25" customHeight="1" x14ac:dyDescent="0.25">
      <c r="B4" s="4" t="s">
        <v>0</v>
      </c>
      <c r="C4" s="33" t="s">
        <v>1</v>
      </c>
      <c r="D4" s="34"/>
      <c r="E4" s="33" t="s">
        <v>2</v>
      </c>
      <c r="F4" s="34"/>
      <c r="G4" s="33" t="s">
        <v>3</v>
      </c>
      <c r="H4" s="34"/>
    </row>
    <row r="5" spans="2:8" x14ac:dyDescent="0.25">
      <c r="B5" s="5" t="s">
        <v>23</v>
      </c>
      <c r="C5" s="29">
        <v>7</v>
      </c>
      <c r="D5" s="29"/>
      <c r="E5" s="29">
        <v>15</v>
      </c>
      <c r="F5" s="29"/>
      <c r="G5" s="29">
        <f>SUM(C5:E5)</f>
        <v>22</v>
      </c>
      <c r="H5" s="29"/>
    </row>
    <row r="6" spans="2:8" x14ac:dyDescent="0.25">
      <c r="B6" s="5" t="s">
        <v>70</v>
      </c>
      <c r="C6" s="29">
        <v>7</v>
      </c>
      <c r="D6" s="29"/>
      <c r="E6" s="29">
        <v>12</v>
      </c>
      <c r="F6" s="29"/>
      <c r="G6" s="29">
        <f t="shared" ref="G6:G20" si="0">SUM(C6:E6)</f>
        <v>19</v>
      </c>
      <c r="H6" s="29"/>
    </row>
    <row r="7" spans="2:8" x14ac:dyDescent="0.25">
      <c r="B7" s="5" t="s">
        <v>71</v>
      </c>
      <c r="C7" s="29">
        <v>7</v>
      </c>
      <c r="D7" s="29"/>
      <c r="E7" s="29">
        <v>8</v>
      </c>
      <c r="F7" s="29"/>
      <c r="G7" s="29">
        <f t="shared" si="0"/>
        <v>15</v>
      </c>
      <c r="H7" s="29"/>
    </row>
    <row r="8" spans="2:8" x14ac:dyDescent="0.25">
      <c r="B8" s="5" t="s">
        <v>72</v>
      </c>
      <c r="C8" s="29">
        <v>7</v>
      </c>
      <c r="D8" s="29"/>
      <c r="E8" s="29">
        <v>10</v>
      </c>
      <c r="F8" s="29"/>
      <c r="G8" s="29">
        <f t="shared" si="0"/>
        <v>17</v>
      </c>
      <c r="H8" s="29"/>
    </row>
    <row r="9" spans="2:8" x14ac:dyDescent="0.25">
      <c r="B9" s="5" t="s">
        <v>73</v>
      </c>
      <c r="C9" s="29">
        <v>6</v>
      </c>
      <c r="D9" s="29"/>
      <c r="E9" s="29">
        <v>7</v>
      </c>
      <c r="F9" s="29"/>
      <c r="G9" s="29">
        <f t="shared" si="0"/>
        <v>13</v>
      </c>
      <c r="H9" s="29"/>
    </row>
    <row r="10" spans="2:8" x14ac:dyDescent="0.25">
      <c r="B10" s="5" t="s">
        <v>74</v>
      </c>
      <c r="C10" s="29">
        <v>7</v>
      </c>
      <c r="D10" s="29"/>
      <c r="E10" s="29">
        <v>8</v>
      </c>
      <c r="F10" s="29"/>
      <c r="G10" s="29">
        <f t="shared" si="0"/>
        <v>15</v>
      </c>
      <c r="H10" s="29"/>
    </row>
    <row r="11" spans="2:8" x14ac:dyDescent="0.25">
      <c r="B11" s="5" t="s">
        <v>75</v>
      </c>
      <c r="C11" s="29">
        <v>6</v>
      </c>
      <c r="D11" s="29"/>
      <c r="E11" s="29">
        <v>7</v>
      </c>
      <c r="F11" s="29"/>
      <c r="G11" s="29">
        <f t="shared" si="0"/>
        <v>13</v>
      </c>
      <c r="H11" s="29"/>
    </row>
    <row r="12" spans="2:8" x14ac:dyDescent="0.25">
      <c r="B12" s="5" t="s">
        <v>76</v>
      </c>
      <c r="C12" s="29">
        <v>7</v>
      </c>
      <c r="D12" s="29"/>
      <c r="E12" s="29">
        <v>10</v>
      </c>
      <c r="F12" s="29"/>
      <c r="G12" s="29">
        <f t="shared" si="0"/>
        <v>17</v>
      </c>
      <c r="H12" s="29"/>
    </row>
    <row r="13" spans="2:8" x14ac:dyDescent="0.25">
      <c r="B13" s="5" t="s">
        <v>24</v>
      </c>
      <c r="C13" s="29">
        <v>7</v>
      </c>
      <c r="D13" s="29"/>
      <c r="E13" s="29">
        <v>11</v>
      </c>
      <c r="F13" s="29"/>
      <c r="G13" s="29">
        <f t="shared" si="0"/>
        <v>18</v>
      </c>
      <c r="H13" s="29"/>
    </row>
    <row r="14" spans="2:8" x14ac:dyDescent="0.25">
      <c r="B14" s="5" t="s">
        <v>77</v>
      </c>
      <c r="C14" s="29">
        <v>7</v>
      </c>
      <c r="D14" s="29"/>
      <c r="E14" s="29">
        <v>9</v>
      </c>
      <c r="F14" s="29"/>
      <c r="G14" s="29">
        <f t="shared" si="0"/>
        <v>16</v>
      </c>
      <c r="H14" s="29"/>
    </row>
    <row r="15" spans="2:8" x14ac:dyDescent="0.25">
      <c r="B15" s="5" t="s">
        <v>87</v>
      </c>
      <c r="C15" s="29">
        <v>7</v>
      </c>
      <c r="D15" s="29"/>
      <c r="E15" s="29">
        <v>10</v>
      </c>
      <c r="F15" s="29"/>
      <c r="G15" s="29">
        <f t="shared" ref="G15" si="1">SUM(C15:E15)</f>
        <v>17</v>
      </c>
      <c r="H15" s="29"/>
    </row>
    <row r="16" spans="2:8" x14ac:dyDescent="0.25">
      <c r="B16" s="5" t="s">
        <v>78</v>
      </c>
      <c r="C16" s="29">
        <v>7</v>
      </c>
      <c r="D16" s="29"/>
      <c r="E16" s="29">
        <v>13</v>
      </c>
      <c r="F16" s="29"/>
      <c r="G16" s="29">
        <f t="shared" si="0"/>
        <v>20</v>
      </c>
      <c r="H16" s="29"/>
    </row>
    <row r="17" spans="2:15" x14ac:dyDescent="0.25">
      <c r="B17" s="5" t="s">
        <v>79</v>
      </c>
      <c r="C17" s="29">
        <v>7</v>
      </c>
      <c r="D17" s="29"/>
      <c r="E17" s="29">
        <v>11</v>
      </c>
      <c r="F17" s="29"/>
      <c r="G17" s="29">
        <f t="shared" si="0"/>
        <v>18</v>
      </c>
      <c r="H17" s="29"/>
    </row>
    <row r="18" spans="2:15" x14ac:dyDescent="0.25">
      <c r="B18" s="5" t="s">
        <v>80</v>
      </c>
      <c r="C18" s="29">
        <v>7</v>
      </c>
      <c r="D18" s="29"/>
      <c r="E18" s="29">
        <v>8</v>
      </c>
      <c r="F18" s="29"/>
      <c r="G18" s="29">
        <f t="shared" si="0"/>
        <v>15</v>
      </c>
      <c r="H18" s="29"/>
    </row>
    <row r="19" spans="2:15" x14ac:dyDescent="0.25">
      <c r="B19" s="5" t="s">
        <v>81</v>
      </c>
      <c r="C19" s="29">
        <v>7</v>
      </c>
      <c r="D19" s="29"/>
      <c r="E19" s="29">
        <v>7</v>
      </c>
      <c r="F19" s="29"/>
      <c r="G19" s="29">
        <f t="shared" si="0"/>
        <v>14</v>
      </c>
      <c r="H19" s="29"/>
    </row>
    <row r="20" spans="2:15" x14ac:dyDescent="0.25">
      <c r="B20" s="5" t="s">
        <v>82</v>
      </c>
      <c r="C20" s="29">
        <v>7</v>
      </c>
      <c r="D20" s="29"/>
      <c r="E20" s="29">
        <v>14</v>
      </c>
      <c r="F20" s="29"/>
      <c r="G20" s="29">
        <f t="shared" si="0"/>
        <v>21</v>
      </c>
      <c r="H20" s="29"/>
    </row>
    <row r="21" spans="2:15" x14ac:dyDescent="0.25">
      <c r="B21" s="6" t="s">
        <v>9</v>
      </c>
      <c r="C21" s="30">
        <f>SUM(C5:D20)</f>
        <v>110</v>
      </c>
      <c r="D21" s="30"/>
      <c r="E21" s="30">
        <f>SUM(E5:F20)</f>
        <v>160</v>
      </c>
      <c r="F21" s="30"/>
      <c r="G21" s="30">
        <f>SUM(G5:H20)</f>
        <v>270</v>
      </c>
      <c r="H21" s="30"/>
    </row>
    <row r="23" spans="2:15" x14ac:dyDescent="0.25">
      <c r="B23" s="7" t="s">
        <v>66</v>
      </c>
    </row>
    <row r="26" spans="2:15" ht="45" customHeight="1" x14ac:dyDescent="0.25">
      <c r="B26" s="38" t="s">
        <v>0</v>
      </c>
      <c r="C26" s="40" t="s">
        <v>13</v>
      </c>
      <c r="D26" s="41"/>
      <c r="E26" s="42"/>
      <c r="F26" s="40" t="s">
        <v>14</v>
      </c>
      <c r="G26" s="41"/>
      <c r="H26" s="42"/>
      <c r="I26" s="40" t="s">
        <v>15</v>
      </c>
      <c r="J26" s="41"/>
      <c r="K26" s="42"/>
      <c r="L26" s="40" t="s">
        <v>16</v>
      </c>
      <c r="M26" s="41"/>
      <c r="N26" s="41"/>
      <c r="O26" s="44" t="s">
        <v>34</v>
      </c>
    </row>
    <row r="27" spans="2:15" x14ac:dyDescent="0.25">
      <c r="B27" s="43"/>
      <c r="C27" s="15" t="s">
        <v>64</v>
      </c>
      <c r="D27" s="15" t="s">
        <v>68</v>
      </c>
      <c r="E27" s="15" t="s">
        <v>9</v>
      </c>
      <c r="F27" s="15" t="s">
        <v>64</v>
      </c>
      <c r="G27" s="15" t="s">
        <v>68</v>
      </c>
      <c r="H27" s="15" t="s">
        <v>9</v>
      </c>
      <c r="I27" s="15" t="s">
        <v>64</v>
      </c>
      <c r="J27" s="15" t="s">
        <v>68</v>
      </c>
      <c r="K27" s="15" t="s">
        <v>9</v>
      </c>
      <c r="L27" s="15" t="s">
        <v>64</v>
      </c>
      <c r="M27" s="15" t="s">
        <v>68</v>
      </c>
      <c r="N27" s="15" t="s">
        <v>9</v>
      </c>
      <c r="O27" s="45"/>
    </row>
    <row r="28" spans="2:15" x14ac:dyDescent="0.25">
      <c r="B28" s="5" t="s">
        <v>23</v>
      </c>
      <c r="C28" s="8">
        <v>0</v>
      </c>
      <c r="D28" s="8">
        <v>16333.33</v>
      </c>
      <c r="E28" s="8">
        <f>SUM(C28:D28)</f>
        <v>16333.33</v>
      </c>
      <c r="F28" s="8">
        <v>0</v>
      </c>
      <c r="G28" s="8">
        <v>2450</v>
      </c>
      <c r="H28" s="8">
        <f>SUM(F28:G28)</f>
        <v>2450</v>
      </c>
      <c r="I28" s="8">
        <f t="shared" ref="I28:J43" si="2">C28+F28</f>
        <v>0</v>
      </c>
      <c r="J28" s="8">
        <f>D28+G28</f>
        <v>18783.330000000002</v>
      </c>
      <c r="K28" s="8">
        <f>SUM(I28:J28)</f>
        <v>18783.330000000002</v>
      </c>
      <c r="L28" s="8">
        <v>0</v>
      </c>
      <c r="M28" s="8">
        <v>1585.2</v>
      </c>
      <c r="N28" s="8">
        <f>SUM(L28:M28)</f>
        <v>1585.2</v>
      </c>
      <c r="O28" s="8">
        <f>K28+N28</f>
        <v>20368.530000000002</v>
      </c>
    </row>
    <row r="29" spans="2:15" x14ac:dyDescent="0.25">
      <c r="B29" s="5" t="s">
        <v>70</v>
      </c>
      <c r="C29" s="8">
        <v>0</v>
      </c>
      <c r="D29" s="8">
        <v>14155.55</v>
      </c>
      <c r="E29" s="8">
        <f t="shared" ref="E29:E43" si="3">SUM(C29:D29)</f>
        <v>14155.55</v>
      </c>
      <c r="F29" s="8">
        <v>0</v>
      </c>
      <c r="G29" s="8">
        <v>2450</v>
      </c>
      <c r="H29" s="8">
        <f t="shared" ref="H29:H43" si="4">SUM(F29:G29)</f>
        <v>2450</v>
      </c>
      <c r="I29" s="8">
        <f t="shared" si="2"/>
        <v>0</v>
      </c>
      <c r="J29" s="8">
        <f t="shared" si="2"/>
        <v>16605.55</v>
      </c>
      <c r="K29" s="8">
        <f>SUM(I29:J29)</f>
        <v>16605.55</v>
      </c>
      <c r="L29" s="8">
        <v>0</v>
      </c>
      <c r="M29" s="8">
        <v>977.36</v>
      </c>
      <c r="N29" s="8">
        <f t="shared" ref="N29:N43" si="5">SUM(L29:M29)</f>
        <v>977.36</v>
      </c>
      <c r="O29" s="8">
        <f t="shared" ref="O29:O41" si="6">K29+N29</f>
        <v>17582.91</v>
      </c>
    </row>
    <row r="30" spans="2:15" x14ac:dyDescent="0.25">
      <c r="B30" s="5" t="s">
        <v>71</v>
      </c>
      <c r="C30" s="8">
        <v>0</v>
      </c>
      <c r="D30" s="8">
        <v>11977.78</v>
      </c>
      <c r="E30" s="8">
        <f t="shared" si="3"/>
        <v>11977.78</v>
      </c>
      <c r="F30" s="8">
        <v>0</v>
      </c>
      <c r="G30" s="8">
        <v>2450</v>
      </c>
      <c r="H30" s="8">
        <f t="shared" si="4"/>
        <v>2450</v>
      </c>
      <c r="I30" s="8">
        <f t="shared" si="2"/>
        <v>0</v>
      </c>
      <c r="J30" s="8">
        <f t="shared" si="2"/>
        <v>14427.78</v>
      </c>
      <c r="K30" s="8">
        <f t="shared" ref="K30:K43" si="7">SUM(I30:J30)</f>
        <v>14427.78</v>
      </c>
      <c r="L30" s="8">
        <v>0</v>
      </c>
      <c r="M30" s="8">
        <v>505.06</v>
      </c>
      <c r="N30" s="8">
        <f t="shared" si="5"/>
        <v>505.06</v>
      </c>
      <c r="O30" s="8">
        <f t="shared" si="6"/>
        <v>14932.84</v>
      </c>
    </row>
    <row r="31" spans="2:15" x14ac:dyDescent="0.25">
      <c r="B31" s="5" t="s">
        <v>72</v>
      </c>
      <c r="C31" s="8">
        <v>0</v>
      </c>
      <c r="D31" s="8">
        <v>11977.78</v>
      </c>
      <c r="E31" s="8">
        <f t="shared" si="3"/>
        <v>11977.78</v>
      </c>
      <c r="F31" s="8">
        <v>0</v>
      </c>
      <c r="G31" s="8">
        <v>2450</v>
      </c>
      <c r="H31" s="8">
        <f t="shared" si="4"/>
        <v>2450</v>
      </c>
      <c r="I31" s="8">
        <f t="shared" si="2"/>
        <v>0</v>
      </c>
      <c r="J31" s="8">
        <f t="shared" si="2"/>
        <v>14427.78</v>
      </c>
      <c r="K31" s="8">
        <f t="shared" si="7"/>
        <v>14427.78</v>
      </c>
      <c r="L31" s="8">
        <v>0</v>
      </c>
      <c r="M31" s="8">
        <v>1010.84</v>
      </c>
      <c r="N31" s="8">
        <f t="shared" si="5"/>
        <v>1010.84</v>
      </c>
      <c r="O31" s="8">
        <f t="shared" si="6"/>
        <v>15438.62</v>
      </c>
    </row>
    <row r="32" spans="2:15" x14ac:dyDescent="0.25">
      <c r="B32" s="5" t="s">
        <v>22</v>
      </c>
      <c r="C32" s="8">
        <v>0</v>
      </c>
      <c r="D32" s="8">
        <v>11977.78</v>
      </c>
      <c r="E32" s="8">
        <f t="shared" si="3"/>
        <v>11977.78</v>
      </c>
      <c r="F32" s="8">
        <v>0</v>
      </c>
      <c r="G32" s="8">
        <v>2100</v>
      </c>
      <c r="H32" s="8">
        <f t="shared" si="4"/>
        <v>2100</v>
      </c>
      <c r="I32" s="8">
        <f t="shared" si="2"/>
        <v>0</v>
      </c>
      <c r="J32" s="8">
        <f t="shared" si="2"/>
        <v>14077.78</v>
      </c>
      <c r="K32" s="8">
        <f t="shared" si="7"/>
        <v>14077.78</v>
      </c>
      <c r="L32" s="8">
        <v>0</v>
      </c>
      <c r="M32" s="8">
        <v>266.57</v>
      </c>
      <c r="N32" s="8">
        <f t="shared" si="5"/>
        <v>266.57</v>
      </c>
      <c r="O32" s="8">
        <f t="shared" si="6"/>
        <v>14344.35</v>
      </c>
    </row>
    <row r="33" spans="2:19" x14ac:dyDescent="0.25">
      <c r="B33" s="5" t="s">
        <v>74</v>
      </c>
      <c r="C33" s="8">
        <v>0</v>
      </c>
      <c r="D33" s="8">
        <v>11977.78</v>
      </c>
      <c r="E33" s="8">
        <f t="shared" si="3"/>
        <v>11977.78</v>
      </c>
      <c r="F33" s="8">
        <v>0</v>
      </c>
      <c r="G33" s="8">
        <v>2450</v>
      </c>
      <c r="H33" s="8">
        <f t="shared" si="4"/>
        <v>2450</v>
      </c>
      <c r="I33" s="8">
        <f t="shared" si="2"/>
        <v>0</v>
      </c>
      <c r="J33" s="8">
        <f t="shared" si="2"/>
        <v>14427.78</v>
      </c>
      <c r="K33" s="8">
        <f t="shared" si="7"/>
        <v>14427.78</v>
      </c>
      <c r="L33" s="8">
        <v>0</v>
      </c>
      <c r="M33" s="8">
        <v>1697.23</v>
      </c>
      <c r="N33" s="8">
        <f t="shared" si="5"/>
        <v>1697.23</v>
      </c>
      <c r="O33" s="8">
        <f t="shared" si="6"/>
        <v>16125.01</v>
      </c>
    </row>
    <row r="34" spans="2:19" x14ac:dyDescent="0.25">
      <c r="B34" s="5" t="s">
        <v>75</v>
      </c>
      <c r="C34" s="8">
        <v>0</v>
      </c>
      <c r="D34" s="8">
        <v>11977.78</v>
      </c>
      <c r="E34" s="8">
        <f t="shared" si="3"/>
        <v>11977.78</v>
      </c>
      <c r="F34" s="8">
        <v>0</v>
      </c>
      <c r="G34" s="8">
        <v>2100</v>
      </c>
      <c r="H34" s="8">
        <f t="shared" si="4"/>
        <v>2100</v>
      </c>
      <c r="I34" s="8">
        <f t="shared" si="2"/>
        <v>0</v>
      </c>
      <c r="J34" s="8">
        <f t="shared" si="2"/>
        <v>14077.78</v>
      </c>
      <c r="K34" s="8">
        <f t="shared" si="7"/>
        <v>14077.78</v>
      </c>
      <c r="L34" s="8">
        <v>0</v>
      </c>
      <c r="M34" s="8">
        <v>843.08</v>
      </c>
      <c r="N34" s="8">
        <f t="shared" si="5"/>
        <v>843.08</v>
      </c>
      <c r="O34" s="8">
        <f t="shared" si="6"/>
        <v>14920.86</v>
      </c>
    </row>
    <row r="35" spans="2:19" x14ac:dyDescent="0.25">
      <c r="B35" s="5" t="s">
        <v>76</v>
      </c>
      <c r="C35" s="8">
        <v>0</v>
      </c>
      <c r="D35" s="8">
        <v>11977.78</v>
      </c>
      <c r="E35" s="8">
        <f t="shared" si="3"/>
        <v>11977.78</v>
      </c>
      <c r="F35" s="8">
        <v>0</v>
      </c>
      <c r="G35" s="8">
        <v>2450</v>
      </c>
      <c r="H35" s="8">
        <f t="shared" si="4"/>
        <v>2450</v>
      </c>
      <c r="I35" s="8">
        <f t="shared" si="2"/>
        <v>0</v>
      </c>
      <c r="J35" s="8">
        <f t="shared" si="2"/>
        <v>14427.78</v>
      </c>
      <c r="K35" s="8">
        <f t="shared" si="7"/>
        <v>14427.78</v>
      </c>
      <c r="L35" s="8">
        <v>0</v>
      </c>
      <c r="M35" s="8">
        <v>765.62</v>
      </c>
      <c r="N35" s="8">
        <f t="shared" si="5"/>
        <v>765.62</v>
      </c>
      <c r="O35" s="8">
        <f t="shared" si="6"/>
        <v>15193.400000000001</v>
      </c>
    </row>
    <row r="36" spans="2:19" x14ac:dyDescent="0.25">
      <c r="B36" s="5" t="s">
        <v>24</v>
      </c>
      <c r="C36" s="8">
        <v>0</v>
      </c>
      <c r="D36" s="8">
        <v>11977.78</v>
      </c>
      <c r="E36" s="8">
        <f t="shared" si="3"/>
        <v>11977.78</v>
      </c>
      <c r="F36" s="8">
        <v>0</v>
      </c>
      <c r="G36" s="8">
        <v>2450</v>
      </c>
      <c r="H36" s="8">
        <f t="shared" si="4"/>
        <v>2450</v>
      </c>
      <c r="I36" s="8">
        <f t="shared" si="2"/>
        <v>0</v>
      </c>
      <c r="J36" s="8">
        <f t="shared" si="2"/>
        <v>14427.78</v>
      </c>
      <c r="K36" s="8">
        <f t="shared" si="7"/>
        <v>14427.78</v>
      </c>
      <c r="L36" s="8">
        <v>0</v>
      </c>
      <c r="M36" s="8">
        <v>1071.69</v>
      </c>
      <c r="N36" s="8">
        <f>SUM(L36:M36)</f>
        <v>1071.69</v>
      </c>
      <c r="O36" s="8">
        <f>K36+N36</f>
        <v>15499.470000000001</v>
      </c>
    </row>
    <row r="37" spans="2:19" x14ac:dyDescent="0.25">
      <c r="B37" s="5" t="s">
        <v>77</v>
      </c>
      <c r="C37" s="8">
        <v>0</v>
      </c>
      <c r="D37" s="8">
        <v>11977.78</v>
      </c>
      <c r="E37" s="8">
        <f t="shared" si="3"/>
        <v>11977.78</v>
      </c>
      <c r="F37" s="8">
        <v>0</v>
      </c>
      <c r="G37" s="8">
        <v>2450</v>
      </c>
      <c r="H37" s="8">
        <f t="shared" si="4"/>
        <v>2450</v>
      </c>
      <c r="I37" s="8">
        <f t="shared" si="2"/>
        <v>0</v>
      </c>
      <c r="J37" s="8">
        <f t="shared" si="2"/>
        <v>14427.78</v>
      </c>
      <c r="K37" s="8">
        <f t="shared" si="7"/>
        <v>14427.78</v>
      </c>
      <c r="L37" s="8">
        <v>0</v>
      </c>
      <c r="M37" s="8">
        <v>387.26</v>
      </c>
      <c r="N37" s="8">
        <f t="shared" si="5"/>
        <v>387.26</v>
      </c>
      <c r="O37" s="8">
        <f t="shared" si="6"/>
        <v>14815.04</v>
      </c>
    </row>
    <row r="38" spans="2:19" x14ac:dyDescent="0.25">
      <c r="B38" s="5" t="s">
        <v>87</v>
      </c>
      <c r="C38" s="8">
        <v>0</v>
      </c>
      <c r="D38" s="8">
        <v>11977.78</v>
      </c>
      <c r="E38" s="8">
        <f t="shared" si="3"/>
        <v>11977.78</v>
      </c>
      <c r="F38" s="8">
        <v>0</v>
      </c>
      <c r="G38" s="8">
        <v>2450</v>
      </c>
      <c r="H38" s="8">
        <f t="shared" si="4"/>
        <v>2450</v>
      </c>
      <c r="I38" s="8"/>
      <c r="J38" s="8">
        <f t="shared" si="2"/>
        <v>14427.78</v>
      </c>
      <c r="K38" s="8">
        <f t="shared" si="7"/>
        <v>14427.78</v>
      </c>
      <c r="L38" s="8">
        <v>0</v>
      </c>
      <c r="M38" s="8">
        <v>3786.77</v>
      </c>
      <c r="N38" s="8">
        <f t="shared" si="5"/>
        <v>3786.77</v>
      </c>
      <c r="O38" s="8">
        <f t="shared" si="6"/>
        <v>18214.55</v>
      </c>
    </row>
    <row r="39" spans="2:19" x14ac:dyDescent="0.25">
      <c r="B39" s="5" t="s">
        <v>78</v>
      </c>
      <c r="C39" s="8">
        <v>0</v>
      </c>
      <c r="D39" s="8">
        <v>11977.78</v>
      </c>
      <c r="E39" s="8">
        <f t="shared" si="3"/>
        <v>11977.78</v>
      </c>
      <c r="F39" s="8">
        <v>0</v>
      </c>
      <c r="G39" s="8">
        <v>2450</v>
      </c>
      <c r="H39" s="8">
        <f t="shared" si="4"/>
        <v>2450</v>
      </c>
      <c r="I39" s="8">
        <f t="shared" si="2"/>
        <v>0</v>
      </c>
      <c r="J39" s="8">
        <f t="shared" si="2"/>
        <v>14427.78</v>
      </c>
      <c r="K39" s="8">
        <f t="shared" si="7"/>
        <v>14427.78</v>
      </c>
      <c r="L39" s="8">
        <v>0</v>
      </c>
      <c r="M39" s="8">
        <v>1844.52</v>
      </c>
      <c r="N39" s="8">
        <f t="shared" si="5"/>
        <v>1844.52</v>
      </c>
      <c r="O39" s="8">
        <f t="shared" si="6"/>
        <v>16272.300000000001</v>
      </c>
    </row>
    <row r="40" spans="2:19" x14ac:dyDescent="0.25">
      <c r="B40" s="5" t="s">
        <v>79</v>
      </c>
      <c r="C40" s="8">
        <v>0</v>
      </c>
      <c r="D40" s="8">
        <v>11977.78</v>
      </c>
      <c r="E40" s="8">
        <f t="shared" si="3"/>
        <v>11977.78</v>
      </c>
      <c r="F40" s="8">
        <v>0</v>
      </c>
      <c r="G40" s="8">
        <v>2450</v>
      </c>
      <c r="H40" s="8">
        <f t="shared" si="4"/>
        <v>2450</v>
      </c>
      <c r="I40" s="8">
        <f t="shared" si="2"/>
        <v>0</v>
      </c>
      <c r="J40" s="8">
        <f t="shared" si="2"/>
        <v>14427.78</v>
      </c>
      <c r="K40" s="8">
        <f t="shared" si="7"/>
        <v>14427.78</v>
      </c>
      <c r="L40" s="8">
        <v>0</v>
      </c>
      <c r="M40" s="8">
        <v>1265.5899999999999</v>
      </c>
      <c r="N40" s="8">
        <f>SUM(L40:M40)</f>
        <v>1265.5899999999999</v>
      </c>
      <c r="O40" s="8">
        <f>K40+N40</f>
        <v>15693.37</v>
      </c>
    </row>
    <row r="41" spans="2:19" x14ac:dyDescent="0.25">
      <c r="B41" s="5" t="s">
        <v>80</v>
      </c>
      <c r="C41" s="8">
        <v>0</v>
      </c>
      <c r="D41" s="8">
        <v>11977.78</v>
      </c>
      <c r="E41" s="8">
        <f t="shared" si="3"/>
        <v>11977.78</v>
      </c>
      <c r="F41" s="8">
        <v>0</v>
      </c>
      <c r="G41" s="8">
        <v>2450</v>
      </c>
      <c r="H41" s="8">
        <f t="shared" si="4"/>
        <v>2450</v>
      </c>
      <c r="I41" s="8">
        <f t="shared" si="2"/>
        <v>0</v>
      </c>
      <c r="J41" s="8">
        <f t="shared" si="2"/>
        <v>14427.78</v>
      </c>
      <c r="K41" s="8">
        <f t="shared" si="7"/>
        <v>14427.78</v>
      </c>
      <c r="L41" s="8">
        <v>0</v>
      </c>
      <c r="M41" s="8">
        <v>446.88</v>
      </c>
      <c r="N41" s="8">
        <f>SUM(L41:M41)</f>
        <v>446.88</v>
      </c>
      <c r="O41" s="8">
        <f t="shared" si="6"/>
        <v>14874.66</v>
      </c>
    </row>
    <row r="42" spans="2:19" s="3" customFormat="1" x14ac:dyDescent="0.25">
      <c r="B42" s="5" t="s">
        <v>81</v>
      </c>
      <c r="C42" s="8">
        <v>0</v>
      </c>
      <c r="D42" s="17">
        <v>11977.78</v>
      </c>
      <c r="E42" s="17">
        <f t="shared" si="3"/>
        <v>11977.78</v>
      </c>
      <c r="F42" s="8">
        <v>0</v>
      </c>
      <c r="G42" s="17">
        <v>2450</v>
      </c>
      <c r="H42" s="17">
        <f t="shared" si="4"/>
        <v>2450</v>
      </c>
      <c r="I42" s="17">
        <f t="shared" si="2"/>
        <v>0</v>
      </c>
      <c r="J42" s="17">
        <f>D42+G42</f>
        <v>14427.78</v>
      </c>
      <c r="K42" s="17">
        <f t="shared" si="7"/>
        <v>14427.78</v>
      </c>
      <c r="L42" s="8">
        <v>0</v>
      </c>
      <c r="M42" s="17">
        <v>305.98</v>
      </c>
      <c r="N42" s="17">
        <f>SUM(L42:M42)</f>
        <v>305.98</v>
      </c>
      <c r="O42" s="17">
        <f>K42+N42</f>
        <v>14733.76</v>
      </c>
    </row>
    <row r="43" spans="2:19" x14ac:dyDescent="0.25">
      <c r="B43" s="5" t="s">
        <v>82</v>
      </c>
      <c r="C43" s="8">
        <v>0</v>
      </c>
      <c r="D43" s="8">
        <v>11977.78</v>
      </c>
      <c r="E43" s="8">
        <f t="shared" si="3"/>
        <v>11977.78</v>
      </c>
      <c r="F43" s="8">
        <v>0</v>
      </c>
      <c r="G43" s="8">
        <v>2450</v>
      </c>
      <c r="H43" s="8">
        <f t="shared" si="4"/>
        <v>2450</v>
      </c>
      <c r="I43" s="8">
        <f t="shared" si="2"/>
        <v>0</v>
      </c>
      <c r="J43" s="8">
        <f t="shared" si="2"/>
        <v>14427.78</v>
      </c>
      <c r="K43" s="8">
        <f t="shared" si="7"/>
        <v>14427.78</v>
      </c>
      <c r="L43" s="8">
        <v>0</v>
      </c>
      <c r="M43" s="8">
        <v>1348.6</v>
      </c>
      <c r="N43" s="8">
        <f t="shared" si="5"/>
        <v>1348.6</v>
      </c>
      <c r="O43" s="8">
        <f>K43+N43</f>
        <v>15776.380000000001</v>
      </c>
    </row>
    <row r="44" spans="2:19" x14ac:dyDescent="0.25">
      <c r="B44" s="9" t="s">
        <v>12</v>
      </c>
      <c r="C44" s="10">
        <f t="shared" ref="C44:O44" si="8">SUM(C28:C43)</f>
        <v>0</v>
      </c>
      <c r="D44" s="10">
        <f t="shared" si="8"/>
        <v>198177.8</v>
      </c>
      <c r="E44" s="10">
        <f t="shared" si="8"/>
        <v>198177.8</v>
      </c>
      <c r="F44" s="10">
        <f t="shared" si="8"/>
        <v>0</v>
      </c>
      <c r="G44" s="10">
        <f t="shared" si="8"/>
        <v>38500</v>
      </c>
      <c r="H44" s="10">
        <f t="shared" si="8"/>
        <v>38500</v>
      </c>
      <c r="I44" s="10">
        <f t="shared" si="8"/>
        <v>0</v>
      </c>
      <c r="J44" s="10">
        <f t="shared" si="8"/>
        <v>236677.8</v>
      </c>
      <c r="K44" s="10">
        <f t="shared" si="8"/>
        <v>236677.8</v>
      </c>
      <c r="L44" s="10">
        <f t="shared" si="8"/>
        <v>0</v>
      </c>
      <c r="M44" s="10">
        <f t="shared" si="8"/>
        <v>18108.25</v>
      </c>
      <c r="N44" s="10">
        <f t="shared" si="8"/>
        <v>18108.25</v>
      </c>
      <c r="O44" s="10">
        <f t="shared" si="8"/>
        <v>254786.05</v>
      </c>
    </row>
    <row r="47" spans="2:19" ht="35.25" customHeight="1" x14ac:dyDescent="0.25">
      <c r="B47" s="35" t="s">
        <v>69</v>
      </c>
      <c r="C47" s="35"/>
      <c r="D47" s="35"/>
      <c r="E47" s="35"/>
      <c r="F47" s="35"/>
      <c r="G47" s="35"/>
      <c r="H47" s="35"/>
      <c r="I47" s="35"/>
      <c r="J47" s="35"/>
    </row>
  </sheetData>
  <mergeCells count="61">
    <mergeCell ref="B47:J47"/>
    <mergeCell ref="B26:B27"/>
    <mergeCell ref="C26:E26"/>
    <mergeCell ref="F26:H26"/>
    <mergeCell ref="I26:K26"/>
    <mergeCell ref="L26:N26"/>
    <mergeCell ref="O26:O27"/>
    <mergeCell ref="C21:D21"/>
    <mergeCell ref="E21:F21"/>
    <mergeCell ref="G21:H21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4:D14"/>
    <mergeCell ref="E14:F14"/>
    <mergeCell ref="G14:H14"/>
    <mergeCell ref="C16:D16"/>
    <mergeCell ref="E16:F16"/>
    <mergeCell ref="G16:H16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</mergeCells>
  <pageMargins left="0.7" right="0.7" top="0.75" bottom="0.75" header="0.3" footer="0.3"/>
  <pageSetup paperSize="9" scale="61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P24"/>
  <sheetViews>
    <sheetView showGridLines="0" topLeftCell="A4" workbookViewId="0">
      <selection activeCell="I29" sqref="I29"/>
    </sheetView>
  </sheetViews>
  <sheetFormatPr defaultRowHeight="15" x14ac:dyDescent="0.25"/>
  <cols>
    <col min="2" max="2" width="36.28515625" bestFit="1" customWidth="1"/>
    <col min="3" max="4" width="11.5703125" bestFit="1" customWidth="1"/>
    <col min="5" max="5" width="11.5703125" customWidth="1"/>
    <col min="6" max="6" width="10.42578125" bestFit="1" customWidth="1"/>
    <col min="7" max="7" width="12.28515625" customWidth="1"/>
    <col min="8" max="9" width="11.5703125" bestFit="1" customWidth="1"/>
    <col min="10" max="10" width="14.7109375" customWidth="1"/>
    <col min="11" max="11" width="14.42578125" customWidth="1"/>
    <col min="12" max="13" width="11.5703125" bestFit="1" customWidth="1"/>
    <col min="14" max="14" width="11.5703125" customWidth="1"/>
    <col min="15" max="15" width="19.85546875" customWidth="1"/>
    <col min="16" max="16" width="10.5703125" bestFit="1" customWidth="1"/>
  </cols>
  <sheetData>
    <row r="2" spans="2:15" x14ac:dyDescent="0.25">
      <c r="B2" s="1" t="s">
        <v>65</v>
      </c>
      <c r="C2" s="2"/>
      <c r="D2" s="3"/>
    </row>
    <row r="3" spans="2:15" x14ac:dyDescent="0.25">
      <c r="B3" s="3"/>
      <c r="C3" s="2"/>
      <c r="D3" s="3"/>
    </row>
    <row r="4" spans="2:15" ht="86.25" customHeight="1" x14ac:dyDescent="0.25">
      <c r="B4" s="4" t="s">
        <v>0</v>
      </c>
      <c r="C4" s="33" t="s">
        <v>1</v>
      </c>
      <c r="D4" s="34"/>
      <c r="E4" s="33" t="s">
        <v>2</v>
      </c>
      <c r="F4" s="34"/>
      <c r="G4" s="33" t="s">
        <v>3</v>
      </c>
      <c r="H4" s="34"/>
    </row>
    <row r="5" spans="2:15" x14ac:dyDescent="0.25">
      <c r="B5" s="5" t="s">
        <v>36</v>
      </c>
      <c r="C5" s="29">
        <v>13</v>
      </c>
      <c r="D5" s="29"/>
      <c r="E5" s="29">
        <v>0</v>
      </c>
      <c r="F5" s="29"/>
      <c r="G5" s="29">
        <f>SUM(C5:F5)</f>
        <v>13</v>
      </c>
      <c r="H5" s="29"/>
    </row>
    <row r="6" spans="2:15" x14ac:dyDescent="0.25">
      <c r="B6" s="5" t="s">
        <v>37</v>
      </c>
      <c r="C6" s="29">
        <v>13</v>
      </c>
      <c r="D6" s="29"/>
      <c r="E6" s="29">
        <v>0</v>
      </c>
      <c r="F6" s="29"/>
      <c r="G6" s="29">
        <f t="shared" ref="G6:G9" si="0">SUM(C6:F6)</f>
        <v>13</v>
      </c>
      <c r="H6" s="29"/>
    </row>
    <row r="7" spans="2:15" x14ac:dyDescent="0.25">
      <c r="B7" s="5" t="s">
        <v>38</v>
      </c>
      <c r="C7" s="29">
        <v>13</v>
      </c>
      <c r="D7" s="29"/>
      <c r="E7" s="29">
        <v>0</v>
      </c>
      <c r="F7" s="29"/>
      <c r="G7" s="29">
        <f t="shared" si="0"/>
        <v>13</v>
      </c>
      <c r="H7" s="29"/>
    </row>
    <row r="8" spans="2:15" x14ac:dyDescent="0.25">
      <c r="B8" s="5" t="s">
        <v>39</v>
      </c>
      <c r="C8" s="29">
        <v>15</v>
      </c>
      <c r="D8" s="29"/>
      <c r="E8" s="29">
        <v>0</v>
      </c>
      <c r="F8" s="29"/>
      <c r="G8" s="29">
        <f t="shared" si="0"/>
        <v>15</v>
      </c>
      <c r="H8" s="29"/>
    </row>
    <row r="9" spans="2:15" x14ac:dyDescent="0.25">
      <c r="B9" s="5" t="s">
        <v>40</v>
      </c>
      <c r="C9" s="29">
        <v>15</v>
      </c>
      <c r="D9" s="29"/>
      <c r="E9" s="29">
        <v>2</v>
      </c>
      <c r="F9" s="29"/>
      <c r="G9" s="29">
        <f t="shared" si="0"/>
        <v>17</v>
      </c>
      <c r="H9" s="29"/>
    </row>
    <row r="10" spans="2:15" x14ac:dyDescent="0.25">
      <c r="B10" s="6" t="s">
        <v>9</v>
      </c>
      <c r="C10" s="30">
        <f>SUM(C5:D9)</f>
        <v>69</v>
      </c>
      <c r="D10" s="30"/>
      <c r="E10" s="30">
        <f>SUM(E5:F9)</f>
        <v>2</v>
      </c>
      <c r="F10" s="30"/>
      <c r="G10" s="30">
        <f>SUM(G5:H9)</f>
        <v>71</v>
      </c>
      <c r="H10" s="30"/>
    </row>
    <row r="12" spans="2:15" x14ac:dyDescent="0.25">
      <c r="B12" s="7" t="s">
        <v>66</v>
      </c>
    </row>
    <row r="14" spans="2:15" ht="45" customHeight="1" x14ac:dyDescent="0.25">
      <c r="B14" s="38" t="s">
        <v>0</v>
      </c>
      <c r="C14" s="40" t="s">
        <v>13</v>
      </c>
      <c r="D14" s="41"/>
      <c r="E14" s="42"/>
      <c r="F14" s="40" t="s">
        <v>14</v>
      </c>
      <c r="G14" s="41"/>
      <c r="H14" s="42"/>
      <c r="I14" s="40" t="s">
        <v>15</v>
      </c>
      <c r="J14" s="41"/>
      <c r="K14" s="42"/>
      <c r="L14" s="40" t="s">
        <v>16</v>
      </c>
      <c r="M14" s="41"/>
      <c r="N14" s="41"/>
      <c r="O14" s="44" t="s">
        <v>34</v>
      </c>
    </row>
    <row r="15" spans="2:15" x14ac:dyDescent="0.25">
      <c r="B15" s="43"/>
      <c r="C15" s="15" t="s">
        <v>64</v>
      </c>
      <c r="D15" s="15" t="s">
        <v>68</v>
      </c>
      <c r="E15" s="18" t="s">
        <v>9</v>
      </c>
      <c r="F15" s="15" t="s">
        <v>64</v>
      </c>
      <c r="G15" s="15" t="s">
        <v>68</v>
      </c>
      <c r="H15" s="18" t="s">
        <v>9</v>
      </c>
      <c r="I15" s="15" t="s">
        <v>64</v>
      </c>
      <c r="J15" s="15" t="s">
        <v>68</v>
      </c>
      <c r="K15" s="18" t="s">
        <v>9</v>
      </c>
      <c r="L15" s="15" t="s">
        <v>64</v>
      </c>
      <c r="M15" s="15" t="s">
        <v>68</v>
      </c>
      <c r="N15" s="18" t="s">
        <v>9</v>
      </c>
      <c r="O15" s="45"/>
    </row>
    <row r="16" spans="2:15" x14ac:dyDescent="0.25">
      <c r="B16" s="5" t="s">
        <v>36</v>
      </c>
      <c r="C16" s="8">
        <v>6000</v>
      </c>
      <c r="D16" s="8">
        <v>13935.482345523329</v>
      </c>
      <c r="E16" s="8">
        <f>SUM(C16:D16)</f>
        <v>19935.482345523327</v>
      </c>
      <c r="F16" s="8">
        <v>2800</v>
      </c>
      <c r="G16" s="8">
        <v>4550</v>
      </c>
      <c r="H16" s="8">
        <f>SUM(F16:G16)</f>
        <v>7350</v>
      </c>
      <c r="I16" s="8">
        <f>C16+F16</f>
        <v>8800</v>
      </c>
      <c r="J16" s="8">
        <f>D16+G16</f>
        <v>18485.482345523327</v>
      </c>
      <c r="K16" s="8">
        <f>SUM(I16:J16)</f>
        <v>27285.482345523327</v>
      </c>
      <c r="L16" s="8">
        <v>570.10561160151315</v>
      </c>
      <c r="M16" s="8">
        <v>1129.7919293820933</v>
      </c>
      <c r="N16" s="8">
        <f>SUM(L16:M16)</f>
        <v>1699.8975409836064</v>
      </c>
      <c r="O16" s="8">
        <f>K16+N16</f>
        <v>28985.379886506933</v>
      </c>
    </row>
    <row r="17" spans="2:16" x14ac:dyDescent="0.25">
      <c r="B17" s="5" t="s">
        <v>37</v>
      </c>
      <c r="C17" s="8">
        <v>0</v>
      </c>
      <c r="D17" s="8">
        <f>11250+363</f>
        <v>11613</v>
      </c>
      <c r="E17" s="8">
        <f t="shared" ref="E17:E20" si="1">SUM(C17:D17)</f>
        <v>11613</v>
      </c>
      <c r="F17" s="8">
        <v>0</v>
      </c>
      <c r="G17" s="8">
        <v>4550</v>
      </c>
      <c r="H17" s="8">
        <f t="shared" ref="H17:H20" si="2">SUM(F17:G17)</f>
        <v>4550</v>
      </c>
      <c r="I17" s="8">
        <f>C17+F17</f>
        <v>0</v>
      </c>
      <c r="J17" s="8">
        <f>D17+G17</f>
        <v>16163</v>
      </c>
      <c r="K17" s="8">
        <f>SUM(I17:J17)</f>
        <v>16163</v>
      </c>
      <c r="L17" s="8">
        <v>0</v>
      </c>
      <c r="M17" s="8">
        <v>0</v>
      </c>
      <c r="N17" s="8">
        <f>SUM(L17:M17)</f>
        <v>0</v>
      </c>
      <c r="O17" s="8">
        <f>K17+N17</f>
        <v>16163</v>
      </c>
      <c r="P17" s="11"/>
    </row>
    <row r="18" spans="2:16" x14ac:dyDescent="0.25">
      <c r="B18" s="5" t="s">
        <v>38</v>
      </c>
      <c r="C18" s="8">
        <v>0</v>
      </c>
      <c r="D18" s="8">
        <v>11612.897782063645</v>
      </c>
      <c r="E18" s="8">
        <f t="shared" si="1"/>
        <v>11612.897782063645</v>
      </c>
      <c r="F18" s="8">
        <v>0</v>
      </c>
      <c r="G18" s="8">
        <v>4550</v>
      </c>
      <c r="H18" s="8">
        <f t="shared" si="2"/>
        <v>4550</v>
      </c>
      <c r="I18" s="8">
        <f t="shared" ref="I18:J20" si="3">C18+F18</f>
        <v>0</v>
      </c>
      <c r="J18" s="8">
        <f t="shared" si="3"/>
        <v>16162.897782063645</v>
      </c>
      <c r="K18" s="8">
        <f t="shared" ref="K18:K20" si="4">SUM(I18:J18)</f>
        <v>16162.897782063645</v>
      </c>
      <c r="L18" s="8">
        <v>0</v>
      </c>
      <c r="M18" s="8">
        <v>0</v>
      </c>
      <c r="N18" s="8">
        <f>SUM(L18:M18)</f>
        <v>0</v>
      </c>
      <c r="O18" s="8">
        <f t="shared" ref="O18:O20" si="5">K18+N18</f>
        <v>16162.897782063645</v>
      </c>
    </row>
    <row r="19" spans="2:16" x14ac:dyDescent="0.25">
      <c r="B19" s="5" t="s">
        <v>39</v>
      </c>
      <c r="C19" s="8">
        <v>2500</v>
      </c>
      <c r="D19" s="8">
        <v>11612.894073139974</v>
      </c>
      <c r="E19" s="8">
        <f t="shared" si="1"/>
        <v>14112.894073139974</v>
      </c>
      <c r="F19" s="8">
        <v>2100</v>
      </c>
      <c r="G19" s="8">
        <v>5250</v>
      </c>
      <c r="H19" s="8">
        <f t="shared" si="2"/>
        <v>7350</v>
      </c>
      <c r="I19" s="8">
        <f t="shared" si="3"/>
        <v>4600</v>
      </c>
      <c r="J19" s="8">
        <f t="shared" si="3"/>
        <v>16862.894073139974</v>
      </c>
      <c r="K19" s="8">
        <f t="shared" si="4"/>
        <v>21462.894073139974</v>
      </c>
      <c r="L19" s="8">
        <v>131.88999999999999</v>
      </c>
      <c r="M19" s="8">
        <v>367.81210592686</v>
      </c>
      <c r="N19" s="8">
        <f>SUM(L19:M19)</f>
        <v>499.70210592685999</v>
      </c>
      <c r="O19" s="8">
        <f t="shared" si="5"/>
        <v>21962.596179066833</v>
      </c>
    </row>
    <row r="20" spans="2:16" x14ac:dyDescent="0.25">
      <c r="B20" s="5" t="s">
        <v>40</v>
      </c>
      <c r="C20" s="8">
        <v>5000</v>
      </c>
      <c r="D20" s="8">
        <v>11612.897782063645</v>
      </c>
      <c r="E20" s="8">
        <f t="shared" si="1"/>
        <v>16612.897782063643</v>
      </c>
      <c r="F20" s="8">
        <v>3850</v>
      </c>
      <c r="G20" s="8">
        <v>5250</v>
      </c>
      <c r="H20" s="8">
        <f t="shared" si="2"/>
        <v>9100</v>
      </c>
      <c r="I20" s="8">
        <f t="shared" si="3"/>
        <v>8850</v>
      </c>
      <c r="J20" s="8">
        <f t="shared" si="3"/>
        <v>16862.897782063643</v>
      </c>
      <c r="K20" s="8">
        <f t="shared" si="4"/>
        <v>25712.897782063643</v>
      </c>
      <c r="L20" s="8">
        <v>1619.4310511089682</v>
      </c>
      <c r="M20" s="8">
        <v>3404.03</v>
      </c>
      <c r="N20" s="8">
        <f>SUM(L20:M20)</f>
        <v>5023.4610511089686</v>
      </c>
      <c r="O20" s="8">
        <f t="shared" si="5"/>
        <v>30736.358833172613</v>
      </c>
    </row>
    <row r="21" spans="2:16" x14ac:dyDescent="0.25">
      <c r="B21" s="9" t="s">
        <v>12</v>
      </c>
      <c r="C21" s="10">
        <f>SUM(C16:C20)</f>
        <v>13500</v>
      </c>
      <c r="D21" s="10">
        <f>SUM(D16:D20)</f>
        <v>60387.171982790584</v>
      </c>
      <c r="E21" s="10">
        <f>SUM(E16:E20)</f>
        <v>73887.171982790576</v>
      </c>
      <c r="F21" s="10">
        <f>SUM(F16:F20)</f>
        <v>8750</v>
      </c>
      <c r="G21" s="10">
        <f t="shared" ref="G21:J21" si="6">SUM(G16:G20)</f>
        <v>24150</v>
      </c>
      <c r="H21" s="10">
        <f t="shared" si="6"/>
        <v>32900</v>
      </c>
      <c r="I21" s="10">
        <f t="shared" si="6"/>
        <v>22250</v>
      </c>
      <c r="J21" s="10">
        <f t="shared" si="6"/>
        <v>84537.171982790576</v>
      </c>
      <c r="K21" s="10">
        <f>SUM(K16:K20)</f>
        <v>106787.17198279058</v>
      </c>
      <c r="L21" s="10">
        <f>SUM(L16:L20)</f>
        <v>2321.4266627104812</v>
      </c>
      <c r="M21" s="10">
        <f>SUM(M16:M20)</f>
        <v>4901.6340353089536</v>
      </c>
      <c r="N21" s="10">
        <f>SUM(N16:N20)</f>
        <v>7223.0606980194352</v>
      </c>
      <c r="O21" s="10">
        <f>SUM(O16:O20)</f>
        <v>114010.23268081003</v>
      </c>
    </row>
    <row r="24" spans="2:16" ht="29.25" customHeight="1" x14ac:dyDescent="0.25">
      <c r="B24" s="35" t="s">
        <v>67</v>
      </c>
      <c r="C24" s="35"/>
      <c r="D24" s="35"/>
      <c r="E24" s="35"/>
      <c r="F24" s="35"/>
      <c r="G24" s="35"/>
      <c r="H24" s="35"/>
      <c r="I24" s="35"/>
      <c r="J24" s="35"/>
    </row>
  </sheetData>
  <mergeCells count="28"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I14:K14"/>
    <mergeCell ref="L14:N14"/>
    <mergeCell ref="O14:O15"/>
    <mergeCell ref="B24:J24"/>
    <mergeCell ref="C10:D10"/>
    <mergeCell ref="E10:F10"/>
    <mergeCell ref="G10:H10"/>
    <mergeCell ref="B14:B15"/>
    <mergeCell ref="C14:E14"/>
    <mergeCell ref="F14:H14"/>
  </mergeCells>
  <pageMargins left="0.7" right="0.7" top="0.75" bottom="0.75" header="0.3" footer="0.3"/>
  <pageSetup paperSize="9" scale="65" orientation="landscape" r:id="rId1"/>
  <ignoredErrors>
    <ignoredError sqref="B14:N1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O24"/>
  <sheetViews>
    <sheetView showGridLines="0" workbookViewId="0">
      <selection activeCell="A12" sqref="A12:XFD15"/>
    </sheetView>
  </sheetViews>
  <sheetFormatPr defaultRowHeight="15" x14ac:dyDescent="0.25"/>
  <cols>
    <col min="2" max="2" width="36.28515625" bestFit="1" customWidth="1"/>
    <col min="3" max="5" width="11.5703125" customWidth="1"/>
    <col min="6" max="6" width="10.42578125" customWidth="1"/>
    <col min="7" max="7" width="12.28515625" customWidth="1"/>
    <col min="8" max="9" width="11.5703125" customWidth="1"/>
    <col min="10" max="10" width="14.7109375" customWidth="1"/>
    <col min="11" max="11" width="14.42578125" customWidth="1"/>
    <col min="12" max="14" width="11.5703125" customWidth="1"/>
    <col min="15" max="15" width="19.85546875" customWidth="1"/>
  </cols>
  <sheetData>
    <row r="2" spans="2:15" x14ac:dyDescent="0.25">
      <c r="B2" s="1" t="s">
        <v>65</v>
      </c>
      <c r="C2" s="2"/>
      <c r="D2" s="3"/>
    </row>
    <row r="3" spans="2:15" x14ac:dyDescent="0.25">
      <c r="B3" s="3"/>
      <c r="C3" s="2"/>
      <c r="D3" s="3"/>
    </row>
    <row r="4" spans="2:15" ht="86.25" customHeight="1" x14ac:dyDescent="0.25">
      <c r="B4" s="4" t="s">
        <v>0</v>
      </c>
      <c r="C4" s="33" t="s">
        <v>1</v>
      </c>
      <c r="D4" s="34"/>
      <c r="E4" s="33" t="s">
        <v>2</v>
      </c>
      <c r="F4" s="34"/>
      <c r="G4" s="33" t="s">
        <v>3</v>
      </c>
      <c r="H4" s="34"/>
    </row>
    <row r="5" spans="2:15" x14ac:dyDescent="0.25">
      <c r="B5" s="5" t="s">
        <v>83</v>
      </c>
      <c r="C5" s="29">
        <v>10</v>
      </c>
      <c r="D5" s="29"/>
      <c r="E5" s="29">
        <v>1</v>
      </c>
      <c r="F5" s="29"/>
      <c r="G5" s="29">
        <f>SUM(C5:F5)</f>
        <v>11</v>
      </c>
      <c r="H5" s="29"/>
    </row>
    <row r="6" spans="2:15" x14ac:dyDescent="0.25">
      <c r="B6" s="5" t="s">
        <v>20</v>
      </c>
      <c r="C6" s="29">
        <v>9</v>
      </c>
      <c r="D6" s="29"/>
      <c r="E6" s="29">
        <v>1</v>
      </c>
      <c r="F6" s="29"/>
      <c r="G6" s="29">
        <f t="shared" ref="G6:G9" si="0">SUM(C6:F6)</f>
        <v>10</v>
      </c>
      <c r="H6" s="29"/>
    </row>
    <row r="7" spans="2:15" x14ac:dyDescent="0.25">
      <c r="B7" s="5" t="s">
        <v>84</v>
      </c>
      <c r="C7" s="29">
        <v>9</v>
      </c>
      <c r="D7" s="29"/>
      <c r="E7" s="29">
        <v>1</v>
      </c>
      <c r="F7" s="29"/>
      <c r="G7" s="29">
        <f t="shared" si="0"/>
        <v>10</v>
      </c>
      <c r="H7" s="29"/>
    </row>
    <row r="8" spans="2:15" x14ac:dyDescent="0.25">
      <c r="B8" s="5" t="s">
        <v>85</v>
      </c>
      <c r="C8" s="29">
        <v>10</v>
      </c>
      <c r="D8" s="29"/>
      <c r="E8" s="29">
        <v>0</v>
      </c>
      <c r="F8" s="29"/>
      <c r="G8" s="29">
        <f t="shared" si="0"/>
        <v>10</v>
      </c>
      <c r="H8" s="29"/>
    </row>
    <row r="9" spans="2:15" x14ac:dyDescent="0.25">
      <c r="B9" s="5" t="s">
        <v>86</v>
      </c>
      <c r="C9" s="29">
        <v>8</v>
      </c>
      <c r="D9" s="29"/>
      <c r="E9" s="29">
        <v>1</v>
      </c>
      <c r="F9" s="29"/>
      <c r="G9" s="29">
        <f t="shared" si="0"/>
        <v>9</v>
      </c>
      <c r="H9" s="29"/>
    </row>
    <row r="10" spans="2:15" x14ac:dyDescent="0.25">
      <c r="B10" s="6" t="s">
        <v>9</v>
      </c>
      <c r="C10" s="30">
        <f>SUM(C5:D9)</f>
        <v>46</v>
      </c>
      <c r="D10" s="30"/>
      <c r="E10" s="30">
        <f>SUM(E5:F9)</f>
        <v>4</v>
      </c>
      <c r="F10" s="30"/>
      <c r="G10" s="30">
        <f>SUM(G5:H9)</f>
        <v>50</v>
      </c>
      <c r="H10" s="30"/>
    </row>
    <row r="12" spans="2:15" x14ac:dyDescent="0.25">
      <c r="B12" s="7" t="s">
        <v>66</v>
      </c>
    </row>
    <row r="14" spans="2:15" ht="45" customHeight="1" x14ac:dyDescent="0.25">
      <c r="B14" s="38" t="s">
        <v>0</v>
      </c>
      <c r="C14" s="40" t="s">
        <v>13</v>
      </c>
      <c r="D14" s="41"/>
      <c r="E14" s="42"/>
      <c r="F14" s="40" t="s">
        <v>14</v>
      </c>
      <c r="G14" s="41"/>
      <c r="H14" s="42"/>
      <c r="I14" s="40" t="s">
        <v>15</v>
      </c>
      <c r="J14" s="41"/>
      <c r="K14" s="42"/>
      <c r="L14" s="40" t="s">
        <v>16</v>
      </c>
      <c r="M14" s="41"/>
      <c r="N14" s="41"/>
      <c r="O14" s="44" t="s">
        <v>34</v>
      </c>
    </row>
    <row r="15" spans="2:15" x14ac:dyDescent="0.25">
      <c r="B15" s="43"/>
      <c r="C15" s="15" t="s">
        <v>64</v>
      </c>
      <c r="D15" s="15" t="s">
        <v>68</v>
      </c>
      <c r="E15" s="18" t="s">
        <v>9</v>
      </c>
      <c r="F15" s="15" t="s">
        <v>64</v>
      </c>
      <c r="G15" s="15" t="s">
        <v>68</v>
      </c>
      <c r="H15" s="18" t="s">
        <v>9</v>
      </c>
      <c r="I15" s="15" t="s">
        <v>64</v>
      </c>
      <c r="J15" s="15" t="s">
        <v>68</v>
      </c>
      <c r="K15" s="18" t="s">
        <v>9</v>
      </c>
      <c r="L15" s="15" t="s">
        <v>64</v>
      </c>
      <c r="M15" s="15" t="s">
        <v>68</v>
      </c>
      <c r="N15" s="18" t="s">
        <v>9</v>
      </c>
      <c r="O15" s="45"/>
    </row>
    <row r="16" spans="2:15" x14ac:dyDescent="0.25">
      <c r="B16" s="5" t="s">
        <v>83</v>
      </c>
      <c r="C16" s="8">
        <v>0</v>
      </c>
      <c r="D16" s="8">
        <v>4064.5176544766709</v>
      </c>
      <c r="E16" s="8">
        <f>SUM(C16:D16)</f>
        <v>4064.5176544766709</v>
      </c>
      <c r="F16" s="8">
        <v>0</v>
      </c>
      <c r="G16" s="8">
        <v>3500</v>
      </c>
      <c r="H16" s="8">
        <f>SUM(F16:G16)</f>
        <v>3500</v>
      </c>
      <c r="I16" s="8">
        <f>C16+F16</f>
        <v>0</v>
      </c>
      <c r="J16" s="8">
        <f>D16+G16</f>
        <v>7564.5176544766709</v>
      </c>
      <c r="K16" s="8">
        <f>SUM(I16:J16)</f>
        <v>7564.5176544766709</v>
      </c>
      <c r="L16" s="8">
        <v>0</v>
      </c>
      <c r="M16" s="8">
        <v>0</v>
      </c>
      <c r="N16" s="8">
        <f>SUM(L16:M16)</f>
        <v>0</v>
      </c>
      <c r="O16" s="8">
        <f>K16+N16</f>
        <v>7564.5176544766709</v>
      </c>
    </row>
    <row r="17" spans="2:15" x14ac:dyDescent="0.25">
      <c r="B17" s="5" t="s">
        <v>20</v>
      </c>
      <c r="C17" s="8">
        <v>0</v>
      </c>
      <c r="D17" s="8">
        <v>0</v>
      </c>
      <c r="E17" s="8">
        <f t="shared" ref="E17:E20" si="1">SUM(C17:D17)</f>
        <v>0</v>
      </c>
      <c r="F17" s="8">
        <v>0</v>
      </c>
      <c r="G17" s="8">
        <f t="shared" ref="G17:J20" si="2">A17+D17</f>
        <v>0</v>
      </c>
      <c r="H17" s="8">
        <f t="shared" ref="H17:H20" si="3">SUM(F17:G17)</f>
        <v>0</v>
      </c>
      <c r="I17" s="8">
        <f t="shared" si="2"/>
        <v>0</v>
      </c>
      <c r="J17" s="8">
        <f>D17+G17</f>
        <v>0</v>
      </c>
      <c r="K17" s="8">
        <f>SUM(I17:J17)</f>
        <v>0</v>
      </c>
      <c r="L17" s="8">
        <v>0</v>
      </c>
      <c r="M17" s="8">
        <v>0</v>
      </c>
      <c r="N17" s="8">
        <f>SUM(L17:M17)</f>
        <v>0</v>
      </c>
      <c r="O17" s="8">
        <f t="shared" ref="O17:O20" si="4">K17+N17</f>
        <v>0</v>
      </c>
    </row>
    <row r="18" spans="2:15" x14ac:dyDescent="0.25">
      <c r="B18" s="5" t="s">
        <v>84</v>
      </c>
      <c r="C18" s="8">
        <v>0</v>
      </c>
      <c r="D18" s="8">
        <v>3387.1</v>
      </c>
      <c r="E18" s="8">
        <f t="shared" si="1"/>
        <v>3387.1</v>
      </c>
      <c r="F18" s="8">
        <v>0</v>
      </c>
      <c r="G18" s="8">
        <v>3150</v>
      </c>
      <c r="H18" s="8">
        <f t="shared" si="3"/>
        <v>3150</v>
      </c>
      <c r="I18" s="8">
        <f t="shared" si="2"/>
        <v>0</v>
      </c>
      <c r="J18" s="8">
        <f t="shared" si="2"/>
        <v>6537.1</v>
      </c>
      <c r="K18" s="8">
        <f t="shared" ref="K18:K20" si="5">SUM(I18:J18)</f>
        <v>6537.1</v>
      </c>
      <c r="L18" s="8">
        <v>0</v>
      </c>
      <c r="M18" s="8">
        <v>0</v>
      </c>
      <c r="N18" s="8">
        <f>SUM(L18:M18)</f>
        <v>0</v>
      </c>
      <c r="O18" s="8">
        <f t="shared" si="4"/>
        <v>6537.1</v>
      </c>
    </row>
    <row r="19" spans="2:15" x14ac:dyDescent="0.25">
      <c r="B19" s="5" t="s">
        <v>85</v>
      </c>
      <c r="C19" s="8">
        <v>0</v>
      </c>
      <c r="D19" s="8">
        <v>2137.0980453972256</v>
      </c>
      <c r="E19" s="8">
        <f t="shared" si="1"/>
        <v>2137.0980453972256</v>
      </c>
      <c r="F19" s="8">
        <v>0</v>
      </c>
      <c r="G19" s="8">
        <v>3150</v>
      </c>
      <c r="H19" s="8">
        <f t="shared" si="3"/>
        <v>3150</v>
      </c>
      <c r="I19" s="8">
        <f t="shared" si="2"/>
        <v>0</v>
      </c>
      <c r="J19" s="8">
        <f t="shared" si="2"/>
        <v>5287.0980453972261</v>
      </c>
      <c r="K19" s="8">
        <f t="shared" si="5"/>
        <v>5287.0980453972261</v>
      </c>
      <c r="L19" s="8">
        <v>0</v>
      </c>
      <c r="M19" s="8">
        <v>0</v>
      </c>
      <c r="N19" s="8">
        <f>SUM(L19:M19)</f>
        <v>0</v>
      </c>
      <c r="O19" s="8">
        <f t="shared" si="4"/>
        <v>5287.0980453972261</v>
      </c>
    </row>
    <row r="20" spans="2:15" x14ac:dyDescent="0.25">
      <c r="B20" s="5" t="s">
        <v>86</v>
      </c>
      <c r="C20" s="8">
        <v>0</v>
      </c>
      <c r="D20" s="8">
        <v>2137.0980453972256</v>
      </c>
      <c r="E20" s="8">
        <f t="shared" si="1"/>
        <v>2137.0980453972256</v>
      </c>
      <c r="F20" s="8">
        <v>0</v>
      </c>
      <c r="G20" s="8">
        <v>2450</v>
      </c>
      <c r="H20" s="8">
        <f t="shared" si="3"/>
        <v>2450</v>
      </c>
      <c r="I20" s="8">
        <f t="shared" si="2"/>
        <v>0</v>
      </c>
      <c r="J20" s="8">
        <f t="shared" si="2"/>
        <v>4587.0980453972261</v>
      </c>
      <c r="K20" s="8">
        <f t="shared" si="5"/>
        <v>4587.0980453972261</v>
      </c>
      <c r="L20" s="8">
        <v>0</v>
      </c>
      <c r="M20" s="8">
        <v>0</v>
      </c>
      <c r="N20" s="8">
        <f>SUM(L20:M20)</f>
        <v>0</v>
      </c>
      <c r="O20" s="8">
        <f t="shared" si="4"/>
        <v>4587.0980453972261</v>
      </c>
    </row>
    <row r="21" spans="2:15" x14ac:dyDescent="0.25">
      <c r="B21" s="9" t="s">
        <v>12</v>
      </c>
      <c r="C21" s="10">
        <f>SUM(C16:C20)</f>
        <v>0</v>
      </c>
      <c r="D21" s="10">
        <f>SUM(D16:D20)</f>
        <v>11725.813745271123</v>
      </c>
      <c r="E21" s="10">
        <f>SUM(E16:E20)</f>
        <v>11725.813745271123</v>
      </c>
      <c r="F21" s="10">
        <f>SUM(F16:F20)</f>
        <v>0</v>
      </c>
      <c r="G21" s="10">
        <f t="shared" ref="G21:J21" si="6">SUM(G16:G20)</f>
        <v>12250</v>
      </c>
      <c r="H21" s="10">
        <f t="shared" si="6"/>
        <v>12250</v>
      </c>
      <c r="I21" s="10">
        <f t="shared" si="6"/>
        <v>0</v>
      </c>
      <c r="J21" s="10">
        <f t="shared" si="6"/>
        <v>23975.813745271123</v>
      </c>
      <c r="K21" s="10">
        <f>SUM(K16:K20)</f>
        <v>23975.813745271123</v>
      </c>
      <c r="L21" s="10">
        <f>SUM(L16:L20)</f>
        <v>0</v>
      </c>
      <c r="M21" s="10">
        <f>SUM(M16:M20)</f>
        <v>0</v>
      </c>
      <c r="N21" s="10">
        <f>SUM(N16:N20)</f>
        <v>0</v>
      </c>
      <c r="O21" s="10">
        <f>SUM(O16:O20)</f>
        <v>23975.813745271123</v>
      </c>
    </row>
    <row r="24" spans="2:15" ht="29.25" customHeight="1" x14ac:dyDescent="0.25">
      <c r="B24" s="35" t="s">
        <v>67</v>
      </c>
      <c r="C24" s="35"/>
      <c r="D24" s="35"/>
      <c r="E24" s="35"/>
      <c r="F24" s="35"/>
      <c r="G24" s="35"/>
      <c r="H24" s="35"/>
      <c r="I24" s="35"/>
      <c r="J24" s="35"/>
    </row>
  </sheetData>
  <mergeCells count="28">
    <mergeCell ref="I14:K14"/>
    <mergeCell ref="L14:N14"/>
    <mergeCell ref="O14:O15"/>
    <mergeCell ref="B24:J24"/>
    <mergeCell ref="C10:D10"/>
    <mergeCell ref="E10:F10"/>
    <mergeCell ref="G10:H10"/>
    <mergeCell ref="B14:B15"/>
    <mergeCell ref="C14:E14"/>
    <mergeCell ref="F14:H14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</mergeCells>
  <pageMargins left="0.7" right="0.7" top="0.75" bottom="0.75" header="0.3" footer="0.3"/>
  <pageSetup paperSize="9" scale="65" orientation="landscape" r:id="rId1"/>
  <ignoredErrors>
    <ignoredError sqref="H17" formula="1"/>
    <ignoredError sqref="C15:M1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O32"/>
  <sheetViews>
    <sheetView showGridLines="0" workbookViewId="0">
      <selection activeCell="M24" sqref="M24"/>
    </sheetView>
  </sheetViews>
  <sheetFormatPr defaultRowHeight="14.25" x14ac:dyDescent="0.2"/>
  <cols>
    <col min="1" max="1" width="5.5703125" style="19" customWidth="1"/>
    <col min="2" max="2" width="40.28515625" style="19" customWidth="1"/>
    <col min="3" max="3" width="15.28515625" style="19" customWidth="1"/>
    <col min="4" max="4" width="15.5703125" style="19" customWidth="1"/>
    <col min="5" max="5" width="12.5703125" style="19" customWidth="1"/>
    <col min="6" max="6" width="21.140625" style="19" customWidth="1"/>
    <col min="7" max="7" width="11.28515625" style="19" customWidth="1"/>
    <col min="8" max="8" width="12.5703125" style="19" customWidth="1"/>
    <col min="9" max="9" width="17.5703125" style="19" customWidth="1"/>
    <col min="10" max="10" width="18.7109375" style="19" customWidth="1"/>
    <col min="11" max="11" width="15.28515625" style="19" customWidth="1"/>
    <col min="12" max="12" width="21.42578125" style="19" customWidth="1"/>
    <col min="13" max="13" width="34.140625" style="19" bestFit="1" customWidth="1"/>
    <col min="14" max="14" width="11.5703125" style="19" customWidth="1"/>
    <col min="15" max="16384" width="9.140625" style="19"/>
  </cols>
  <sheetData>
    <row r="4" spans="2:15" ht="15" x14ac:dyDescent="0.25">
      <c r="B4" s="7" t="s">
        <v>41</v>
      </c>
    </row>
    <row r="5" spans="2:15" ht="15" x14ac:dyDescent="0.25">
      <c r="B5" s="7" t="s">
        <v>42</v>
      </c>
    </row>
    <row r="6" spans="2:15" ht="18" x14ac:dyDescent="0.25">
      <c r="B6" s="50" t="s">
        <v>43</v>
      </c>
      <c r="C6" s="51" t="s">
        <v>88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46" t="s">
        <v>44</v>
      </c>
      <c r="O6" s="20"/>
    </row>
    <row r="7" spans="2:15" ht="15" x14ac:dyDescent="0.25">
      <c r="B7" s="47"/>
      <c r="C7" s="21" t="s">
        <v>45</v>
      </c>
      <c r="D7" s="21" t="s">
        <v>46</v>
      </c>
      <c r="E7" s="21" t="s">
        <v>47</v>
      </c>
      <c r="F7" s="21" t="s">
        <v>48</v>
      </c>
      <c r="G7" s="21" t="s">
        <v>49</v>
      </c>
      <c r="H7" s="21" t="s">
        <v>50</v>
      </c>
      <c r="I7" s="21" t="s">
        <v>51</v>
      </c>
      <c r="J7" s="21" t="s">
        <v>52</v>
      </c>
      <c r="K7" s="21" t="s">
        <v>53</v>
      </c>
      <c r="L7" s="21" t="s">
        <v>54</v>
      </c>
      <c r="M7" s="21" t="s">
        <v>55</v>
      </c>
      <c r="N7" s="47"/>
      <c r="O7" s="20"/>
    </row>
    <row r="8" spans="2:15" ht="15" x14ac:dyDescent="0.25">
      <c r="B8" s="22" t="s">
        <v>56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10">
        <f>SUM(C8:M8)</f>
        <v>0</v>
      </c>
      <c r="O8" s="20"/>
    </row>
    <row r="9" spans="2:15" ht="15" x14ac:dyDescent="0.25">
      <c r="B9" s="22" t="s">
        <v>57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>
        <v>4000</v>
      </c>
      <c r="K9" s="8">
        <v>0</v>
      </c>
      <c r="L9" s="8">
        <v>0</v>
      </c>
      <c r="M9" s="8">
        <v>3809.52</v>
      </c>
      <c r="N9" s="10">
        <f>SUM(C9:M9)</f>
        <v>7809.52</v>
      </c>
      <c r="O9" s="20"/>
    </row>
    <row r="10" spans="2:15" ht="15" x14ac:dyDescent="0.25">
      <c r="B10" s="22" t="s">
        <v>58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4000</v>
      </c>
      <c r="J10" s="8">
        <v>2000</v>
      </c>
      <c r="K10" s="8">
        <v>0</v>
      </c>
      <c r="L10" s="8">
        <v>0</v>
      </c>
      <c r="M10" s="8">
        <v>0</v>
      </c>
      <c r="N10" s="10">
        <f>SUM(C10:M10)</f>
        <v>6000</v>
      </c>
      <c r="O10" s="20"/>
    </row>
    <row r="11" spans="2:15" ht="15" x14ac:dyDescent="0.25">
      <c r="B11" s="22" t="s">
        <v>59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4000</v>
      </c>
      <c r="J11" s="8">
        <v>4000</v>
      </c>
      <c r="K11" s="8">
        <v>0</v>
      </c>
      <c r="L11" s="8">
        <v>0</v>
      </c>
      <c r="M11" s="8">
        <v>0</v>
      </c>
      <c r="N11" s="10">
        <f>SUM(C11:M11)</f>
        <v>8000</v>
      </c>
      <c r="O11" s="20"/>
    </row>
    <row r="12" spans="2:15" ht="15" x14ac:dyDescent="0.25">
      <c r="B12" s="22" t="s">
        <v>60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4000</v>
      </c>
      <c r="J12" s="8">
        <v>4000</v>
      </c>
      <c r="K12" s="8">
        <v>0</v>
      </c>
      <c r="L12" s="8">
        <v>0</v>
      </c>
      <c r="M12" s="8">
        <v>0</v>
      </c>
      <c r="N12" s="10">
        <f>SUM(C12:M12)</f>
        <v>8000</v>
      </c>
      <c r="O12" s="20"/>
    </row>
    <row r="13" spans="2:15" ht="15" x14ac:dyDescent="0.25">
      <c r="B13" s="10" t="s">
        <v>44</v>
      </c>
      <c r="C13" s="10">
        <f t="shared" ref="C13:M13" si="0">SUM(C8:C12)</f>
        <v>0</v>
      </c>
      <c r="D13" s="10">
        <f t="shared" si="0"/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>SUM(I8:I12)</f>
        <v>12000</v>
      </c>
      <c r="J13" s="10">
        <f>SUM(J8:J12)</f>
        <v>14000</v>
      </c>
      <c r="K13" s="10">
        <f t="shared" si="0"/>
        <v>0</v>
      </c>
      <c r="L13" s="10">
        <f t="shared" si="0"/>
        <v>0</v>
      </c>
      <c r="M13" s="10">
        <f t="shared" si="0"/>
        <v>3809.52</v>
      </c>
      <c r="N13" s="10">
        <f>SUM(N8:N12)</f>
        <v>29809.52</v>
      </c>
      <c r="O13" s="20"/>
    </row>
    <row r="14" spans="2:15" x14ac:dyDescent="0.2">
      <c r="O14" s="20"/>
    </row>
    <row r="15" spans="2:15" x14ac:dyDescent="0.2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2:15" ht="15" x14ac:dyDescent="0.25">
      <c r="B16" s="7" t="s">
        <v>61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2:15" ht="15" x14ac:dyDescent="0.25">
      <c r="B17" s="7" t="s">
        <v>90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2:15" ht="18" x14ac:dyDescent="0.25">
      <c r="B18" s="38" t="s">
        <v>62</v>
      </c>
      <c r="C18" s="48" t="s">
        <v>88</v>
      </c>
      <c r="D18" s="49"/>
      <c r="E18" s="38" t="s">
        <v>44</v>
      </c>
      <c r="F18" s="20"/>
      <c r="J18" s="20"/>
      <c r="K18" s="20"/>
      <c r="L18" s="20"/>
      <c r="M18" s="20"/>
      <c r="N18" s="20"/>
      <c r="O18" s="20"/>
    </row>
    <row r="19" spans="2:15" ht="15" x14ac:dyDescent="0.25">
      <c r="B19" s="43"/>
      <c r="C19" s="21" t="s">
        <v>63</v>
      </c>
      <c r="D19" s="21" t="s">
        <v>53</v>
      </c>
      <c r="E19" s="43"/>
      <c r="J19" s="20"/>
      <c r="K19" s="20"/>
      <c r="L19" s="20"/>
      <c r="M19" s="20"/>
      <c r="N19" s="20"/>
      <c r="O19" s="20"/>
    </row>
    <row r="20" spans="2:15" ht="15.75" customHeight="1" x14ac:dyDescent="0.2">
      <c r="B20" s="28" t="s">
        <v>92</v>
      </c>
      <c r="C20" s="26">
        <v>0</v>
      </c>
      <c r="D20" s="26">
        <v>12682.64</v>
      </c>
      <c r="E20" s="8">
        <f>SUM(C20:D20)</f>
        <v>12682.64</v>
      </c>
      <c r="J20" s="20"/>
      <c r="K20" s="20"/>
      <c r="L20" s="20"/>
      <c r="M20" s="20"/>
      <c r="N20" s="20"/>
      <c r="O20" s="20"/>
    </row>
    <row r="21" spans="2:15" x14ac:dyDescent="0.2">
      <c r="B21" s="28" t="s">
        <v>93</v>
      </c>
      <c r="C21" s="26">
        <v>0</v>
      </c>
      <c r="D21" s="26">
        <v>11474.36</v>
      </c>
      <c r="E21" s="8">
        <f t="shared" ref="E21:E22" si="1">SUM(C21:D21)</f>
        <v>11474.36</v>
      </c>
      <c r="J21" s="20"/>
      <c r="K21" s="20"/>
      <c r="L21" s="20"/>
      <c r="M21" s="20"/>
      <c r="N21" s="20"/>
      <c r="O21" s="20"/>
    </row>
    <row r="22" spans="2:15" s="27" customFormat="1" x14ac:dyDescent="0.2">
      <c r="B22" s="28" t="s">
        <v>91</v>
      </c>
      <c r="C22" s="26">
        <v>17210.36</v>
      </c>
      <c r="D22" s="26">
        <v>0</v>
      </c>
      <c r="E22" s="8">
        <f t="shared" si="1"/>
        <v>17210.36</v>
      </c>
      <c r="J22" s="20"/>
      <c r="K22" s="20"/>
      <c r="L22" s="20"/>
      <c r="M22" s="20"/>
      <c r="N22" s="20"/>
      <c r="O22" s="20"/>
    </row>
    <row r="23" spans="2:15" ht="15" x14ac:dyDescent="0.25">
      <c r="B23" s="10" t="s">
        <v>44</v>
      </c>
      <c r="C23" s="10">
        <f>SUM(C20:C22)</f>
        <v>17210.36</v>
      </c>
      <c r="D23" s="10">
        <f>SUM(D20:D22)</f>
        <v>24157</v>
      </c>
      <c r="E23" s="10">
        <f>SUM(E20:E22)</f>
        <v>41367.360000000001</v>
      </c>
      <c r="J23" s="20"/>
      <c r="K23" s="20"/>
      <c r="L23" s="20"/>
      <c r="M23" s="20"/>
      <c r="N23" s="20"/>
      <c r="O23" s="20"/>
    </row>
    <row r="24" spans="2:15" x14ac:dyDescent="0.2">
      <c r="C24" s="20"/>
      <c r="D24" s="20"/>
      <c r="E24" s="20"/>
      <c r="F24" s="20"/>
      <c r="G24" s="20"/>
      <c r="H24" s="20"/>
      <c r="J24" s="20"/>
      <c r="K24" s="20"/>
      <c r="L24" s="20"/>
      <c r="M24" s="20"/>
      <c r="N24" s="20"/>
      <c r="O24" s="20"/>
    </row>
    <row r="25" spans="2:15" x14ac:dyDescent="0.2">
      <c r="J25" s="20"/>
      <c r="K25" s="20"/>
      <c r="L25" s="20"/>
      <c r="M25" s="20"/>
      <c r="N25" s="20"/>
      <c r="O25" s="20"/>
    </row>
    <row r="26" spans="2:15" ht="15" x14ac:dyDescent="0.25">
      <c r="B26" s="7" t="s">
        <v>89</v>
      </c>
      <c r="J26" s="20"/>
      <c r="K26" s="20"/>
      <c r="L26" s="20"/>
      <c r="M26" s="20"/>
      <c r="N26" s="20"/>
      <c r="O26" s="20"/>
    </row>
    <row r="27" spans="2:15" x14ac:dyDescent="0.2">
      <c r="J27" s="20"/>
      <c r="K27" s="20"/>
      <c r="L27" s="20"/>
      <c r="M27" s="20"/>
      <c r="N27" s="20"/>
      <c r="O27" s="20"/>
    </row>
    <row r="28" spans="2:15" x14ac:dyDescent="0.2">
      <c r="J28" s="20"/>
      <c r="K28" s="20"/>
      <c r="L28" s="20"/>
      <c r="M28" s="20"/>
      <c r="N28" s="20"/>
      <c r="O28" s="20"/>
    </row>
    <row r="29" spans="2:15" ht="15" customHeight="1" x14ac:dyDescent="0.2">
      <c r="J29" s="20"/>
      <c r="K29" s="20"/>
      <c r="L29" s="20"/>
      <c r="M29" s="20"/>
      <c r="N29" s="20"/>
      <c r="O29" s="20"/>
    </row>
    <row r="30" spans="2:15" x14ac:dyDescent="0.2">
      <c r="J30" s="20"/>
      <c r="K30" s="20"/>
      <c r="L30" s="20"/>
      <c r="M30" s="20"/>
      <c r="N30" s="20"/>
      <c r="O30" s="20"/>
    </row>
    <row r="31" spans="2:15" ht="15" customHeight="1" x14ac:dyDescent="0.2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2:15" x14ac:dyDescent="0.2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</sheetData>
  <mergeCells count="6">
    <mergeCell ref="N6:N7"/>
    <mergeCell ref="B18:B19"/>
    <mergeCell ref="C18:D18"/>
    <mergeCell ref="E18:E19"/>
    <mergeCell ref="B6:B7"/>
    <mergeCell ref="C6:M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CDA-COMPENSI EPPI 2014-2018</vt:lpstr>
      <vt:lpstr>CDA-COMPENSI EPPI 2018-2022</vt:lpstr>
      <vt:lpstr>CIG-COMPENSI EPPI 2014-2018</vt:lpstr>
      <vt:lpstr>CIG-COMPENSI EPPI 2018-2022</vt:lpstr>
      <vt:lpstr>CS-COMPENSI EPPI 2014-2018</vt:lpstr>
      <vt:lpstr>CS-COMPENSI EPPI 2018-2022</vt:lpstr>
      <vt:lpstr>COMPENSI ESTERNI</vt:lpstr>
      <vt:lpstr>'CDA-COMPENSI EPPI 2014-2018'!Area_stampa</vt:lpstr>
      <vt:lpstr>'CDA-COMPENSI EPPI 2018-2022'!Area_stampa</vt:lpstr>
      <vt:lpstr>'CIG-COMPENSI EPPI 2014-2018'!Area_stampa</vt:lpstr>
      <vt:lpstr>'CIG-COMPENSI EPPI 2018-2022'!Area_stampa</vt:lpstr>
      <vt:lpstr>'CS-COMPENSI EPPI 2014-2018'!Area_stampa</vt:lpstr>
      <vt:lpstr>'CS-COMPENSI EPPI 2018-2022'!Area_stampa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Gozzi</dc:creator>
  <cp:lastModifiedBy>Fulvio D'Alessio</cp:lastModifiedBy>
  <cp:lastPrinted>2019-03-04T13:18:06Z</cp:lastPrinted>
  <dcterms:created xsi:type="dcterms:W3CDTF">2016-04-06T14:21:48Z</dcterms:created>
  <dcterms:modified xsi:type="dcterms:W3CDTF">2019-06-06T08:09:04Z</dcterms:modified>
</cp:coreProperties>
</file>