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lessio\Desktop\Trasparenza\"/>
    </mc:Choice>
  </mc:AlternateContent>
  <bookViews>
    <workbookView xWindow="0" yWindow="0" windowWidth="28800" windowHeight="12435"/>
  </bookViews>
  <sheets>
    <sheet name="POPOLAZIONE" sheetId="1" r:id="rId1"/>
  </sheets>
  <definedNames>
    <definedName name="_xlnm._FilterDatabase" localSheetId="0" hidden="1">POPOLAZIONE!$A$1:$M$767</definedName>
  </definedNames>
  <calcPr calcId="152511"/>
  <pivotCaches>
    <pivotCache cacheId="6" r:id="rId2"/>
  </pivotCaches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G779" i="1"/>
  <c r="G778" i="1"/>
  <c r="G777" i="1"/>
  <c r="G776" i="1"/>
  <c r="G775" i="1"/>
  <c r="J2" i="1" l="1"/>
  <c r="K2" i="1" s="1"/>
</calcChain>
</file>

<file path=xl/sharedStrings.xml><?xml version="1.0" encoding="utf-8"?>
<sst xmlns="http://schemas.openxmlformats.org/spreadsheetml/2006/main" count="4613" uniqueCount="999">
  <si>
    <t>Numero fattura</t>
  </si>
  <si>
    <t>Data fattura</t>
  </si>
  <si>
    <t>Totale fattura</t>
  </si>
  <si>
    <t>Data Regist Fattura</t>
  </si>
  <si>
    <t>Data scadenza</t>
  </si>
  <si>
    <t>Data Pagamento</t>
  </si>
  <si>
    <t>Importo Pagato</t>
  </si>
  <si>
    <t>3</t>
  </si>
  <si>
    <t>999F</t>
  </si>
  <si>
    <t>05/06/2014</t>
  </si>
  <si>
    <t>19</t>
  </si>
  <si>
    <t>20</t>
  </si>
  <si>
    <t>21</t>
  </si>
  <si>
    <t>25</t>
  </si>
  <si>
    <t>34</t>
  </si>
  <si>
    <t>9</t>
  </si>
  <si>
    <t>10</t>
  </si>
  <si>
    <t>53</t>
  </si>
  <si>
    <t>11</t>
  </si>
  <si>
    <t>241</t>
  </si>
  <si>
    <t>30/06/2014</t>
  </si>
  <si>
    <t>999 G</t>
  </si>
  <si>
    <t>1</t>
  </si>
  <si>
    <t>2</t>
  </si>
  <si>
    <t>32</t>
  </si>
  <si>
    <t>999 H</t>
  </si>
  <si>
    <t>67</t>
  </si>
  <si>
    <t>88</t>
  </si>
  <si>
    <t>07/04/2014</t>
  </si>
  <si>
    <t>8W00318553</t>
  </si>
  <si>
    <t>02/04/2015</t>
  </si>
  <si>
    <t>01/07/2014</t>
  </si>
  <si>
    <t>4</t>
  </si>
  <si>
    <t>31/08/2014</t>
  </si>
  <si>
    <t>203</t>
  </si>
  <si>
    <t>18</t>
  </si>
  <si>
    <t>12</t>
  </si>
  <si>
    <t>29/09/2014</t>
  </si>
  <si>
    <t>01/08/2014</t>
  </si>
  <si>
    <t>70</t>
  </si>
  <si>
    <t>3E</t>
  </si>
  <si>
    <t>4E</t>
  </si>
  <si>
    <t>7</t>
  </si>
  <si>
    <t>37</t>
  </si>
  <si>
    <t>44</t>
  </si>
  <si>
    <t>1A</t>
  </si>
  <si>
    <t>2A</t>
  </si>
  <si>
    <t>346</t>
  </si>
  <si>
    <t>11/PA</t>
  </si>
  <si>
    <t>4/PA</t>
  </si>
  <si>
    <t>15/09/2014</t>
  </si>
  <si>
    <t>68</t>
  </si>
  <si>
    <t>3A</t>
  </si>
  <si>
    <t>31/10/2014</t>
  </si>
  <si>
    <t>9/PA</t>
  </si>
  <si>
    <t>02/10/2014</t>
  </si>
  <si>
    <t>5/PA</t>
  </si>
  <si>
    <t>30/11/2014</t>
  </si>
  <si>
    <t>6</t>
  </si>
  <si>
    <t>27/03/2015</t>
  </si>
  <si>
    <t>8</t>
  </si>
  <si>
    <t>5</t>
  </si>
  <si>
    <t>06/10/2014</t>
  </si>
  <si>
    <t>15/10/2014</t>
  </si>
  <si>
    <t>65</t>
  </si>
  <si>
    <t>6/PA</t>
  </si>
  <si>
    <t>16</t>
  </si>
  <si>
    <t>113</t>
  </si>
  <si>
    <t>8E</t>
  </si>
  <si>
    <t>31/12/2014</t>
  </si>
  <si>
    <t>13/08/2015</t>
  </si>
  <si>
    <t>86</t>
  </si>
  <si>
    <t>31/01/2015</t>
  </si>
  <si>
    <t>8/PA</t>
  </si>
  <si>
    <t>27/11/2014</t>
  </si>
  <si>
    <t>21/01/2015</t>
  </si>
  <si>
    <t>28/11/2014</t>
  </si>
  <si>
    <t>02/12/2014</t>
  </si>
  <si>
    <t>22/12/2014</t>
  </si>
  <si>
    <t>902051613</t>
  </si>
  <si>
    <t>02/01/2014</t>
  </si>
  <si>
    <t>02/01/2015</t>
  </si>
  <si>
    <t>05/12/2014</t>
  </si>
  <si>
    <t>09/12/2014</t>
  </si>
  <si>
    <t>60</t>
  </si>
  <si>
    <t>50</t>
  </si>
  <si>
    <t>11/12/2014</t>
  </si>
  <si>
    <t>17E</t>
  </si>
  <si>
    <t>18/12/2014</t>
  </si>
  <si>
    <t>57</t>
  </si>
  <si>
    <t>15/12/2014</t>
  </si>
  <si>
    <t>1/PA</t>
  </si>
  <si>
    <t>23/12/2014</t>
  </si>
  <si>
    <t>15/01/2015</t>
  </si>
  <si>
    <t>PA1/57/764</t>
  </si>
  <si>
    <t>12/01/2015</t>
  </si>
  <si>
    <t>14-203163</t>
  </si>
  <si>
    <t>28/02/2015</t>
  </si>
  <si>
    <t>13/01/2015</t>
  </si>
  <si>
    <t>900256</t>
  </si>
  <si>
    <t>16/01/2015</t>
  </si>
  <si>
    <t>556</t>
  </si>
  <si>
    <t>663</t>
  </si>
  <si>
    <t>954</t>
  </si>
  <si>
    <t>30/12/2014</t>
  </si>
  <si>
    <t>08/01/2015</t>
  </si>
  <si>
    <t>14/01/2015</t>
  </si>
  <si>
    <t>13</t>
  </si>
  <si>
    <t>955</t>
  </si>
  <si>
    <t>1/01</t>
  </si>
  <si>
    <t>1945</t>
  </si>
  <si>
    <t>30001031</t>
  </si>
  <si>
    <t>17/10/2014</t>
  </si>
  <si>
    <t>14128439</t>
  </si>
  <si>
    <t>02/2015</t>
  </si>
  <si>
    <t>07/01/2015</t>
  </si>
  <si>
    <t>23/01/2015</t>
  </si>
  <si>
    <t>27/01/2015</t>
  </si>
  <si>
    <t>02/02/2015</t>
  </si>
  <si>
    <t>1727</t>
  </si>
  <si>
    <t>410/14</t>
  </si>
  <si>
    <t>460</t>
  </si>
  <si>
    <t>503/2014</t>
  </si>
  <si>
    <t>885/PA</t>
  </si>
  <si>
    <t>927</t>
  </si>
  <si>
    <t>29/12/2014</t>
  </si>
  <si>
    <t>47701573</t>
  </si>
  <si>
    <t>28/01/2015</t>
  </si>
  <si>
    <t>09/01/2015</t>
  </si>
  <si>
    <t>20/01/2015</t>
  </si>
  <si>
    <t>30/01/2015</t>
  </si>
  <si>
    <t>05/03/2015</t>
  </si>
  <si>
    <t>20785/EP</t>
  </si>
  <si>
    <t>3-SEL/2015</t>
  </si>
  <si>
    <t>2-SEL/2015</t>
  </si>
  <si>
    <t>04/2015</t>
  </si>
  <si>
    <t>228411/EB</t>
  </si>
  <si>
    <t>22/01/2015</t>
  </si>
  <si>
    <t>PA1/1/764</t>
  </si>
  <si>
    <t>04/02/2015</t>
  </si>
  <si>
    <t>17/03/2015</t>
  </si>
  <si>
    <t>PA1/2/764</t>
  </si>
  <si>
    <t>PA1/3/764</t>
  </si>
  <si>
    <t>PA1/4/764</t>
  </si>
  <si>
    <t>PA1/5/764</t>
  </si>
  <si>
    <t>PA1/6/764</t>
  </si>
  <si>
    <t>PA1/7/764</t>
  </si>
  <si>
    <t>PA1/8/764</t>
  </si>
  <si>
    <t>PA1/9/764</t>
  </si>
  <si>
    <t>PA1/10/764</t>
  </si>
  <si>
    <t>PA1/11/764</t>
  </si>
  <si>
    <t>PA1/14/764</t>
  </si>
  <si>
    <t>PA1/16/764</t>
  </si>
  <si>
    <t>PA1/17/764</t>
  </si>
  <si>
    <t>PA1/18/764</t>
  </si>
  <si>
    <t>06/02/2015</t>
  </si>
  <si>
    <t>PA1/19/764</t>
  </si>
  <si>
    <t>PA1/21/764</t>
  </si>
  <si>
    <t>PA1/22/764</t>
  </si>
  <si>
    <t>PA1/23/764</t>
  </si>
  <si>
    <t>E000024804</t>
  </si>
  <si>
    <t>E000000593</t>
  </si>
  <si>
    <t>09/02/2015</t>
  </si>
  <si>
    <t>02/03/2015</t>
  </si>
  <si>
    <t>E000025184</t>
  </si>
  <si>
    <t>1902239332</t>
  </si>
  <si>
    <t>115000250</t>
  </si>
  <si>
    <t>11/02/2015</t>
  </si>
  <si>
    <t>27/02/2015</t>
  </si>
  <si>
    <t>05/01/2015</t>
  </si>
  <si>
    <t>13/02/2015</t>
  </si>
  <si>
    <t>12/02/2015</t>
  </si>
  <si>
    <t>12/2015</t>
  </si>
  <si>
    <t>05/02/2015</t>
  </si>
  <si>
    <t>03/02/2015</t>
  </si>
  <si>
    <t>14/02/2015</t>
  </si>
  <si>
    <t>16/02/2015</t>
  </si>
  <si>
    <t>25/02/2015</t>
  </si>
  <si>
    <t>17/02/2015</t>
  </si>
  <si>
    <t>1PA/2015</t>
  </si>
  <si>
    <t>20/03/2015</t>
  </si>
  <si>
    <t>18/02/2015</t>
  </si>
  <si>
    <t>1-PA</t>
  </si>
  <si>
    <t>2/PA</t>
  </si>
  <si>
    <t>15-200079</t>
  </si>
  <si>
    <t>19/01/2015</t>
  </si>
  <si>
    <t>31/03/2015</t>
  </si>
  <si>
    <t>51</t>
  </si>
  <si>
    <t>15-200354</t>
  </si>
  <si>
    <t>30/04/2015</t>
  </si>
  <si>
    <t>09/03/2015</t>
  </si>
  <si>
    <t>8W00920902</t>
  </si>
  <si>
    <t>PA-52</t>
  </si>
  <si>
    <t>8W00924254</t>
  </si>
  <si>
    <t>8W00928453</t>
  </si>
  <si>
    <t>19/02/2015</t>
  </si>
  <si>
    <t>4443 2014</t>
  </si>
  <si>
    <t>20/12/2014</t>
  </si>
  <si>
    <t>8A01278163</t>
  </si>
  <si>
    <t>4442 2014</t>
  </si>
  <si>
    <t>542/2014</t>
  </si>
  <si>
    <t>31/2015</t>
  </si>
  <si>
    <t>902</t>
  </si>
  <si>
    <t>20/02/2015</t>
  </si>
  <si>
    <t>2072</t>
  </si>
  <si>
    <t>144</t>
  </si>
  <si>
    <t>164</t>
  </si>
  <si>
    <t>3470</t>
  </si>
  <si>
    <t>PA009</t>
  </si>
  <si>
    <t>26/01/2015</t>
  </si>
  <si>
    <t>4246</t>
  </si>
  <si>
    <t>03/PA/2015</t>
  </si>
  <si>
    <t>1-2015</t>
  </si>
  <si>
    <t>23/02/2015</t>
  </si>
  <si>
    <t>4/15</t>
  </si>
  <si>
    <t>7X05562998</t>
  </si>
  <si>
    <t>24/02/2015</t>
  </si>
  <si>
    <t>58</t>
  </si>
  <si>
    <t>PA1/20/764</t>
  </si>
  <si>
    <t>PA1/29/764</t>
  </si>
  <si>
    <t>PA1/28/764</t>
  </si>
  <si>
    <t>PA1/32/764</t>
  </si>
  <si>
    <t>PA1/33/764</t>
  </si>
  <si>
    <t>PA1/34/764</t>
  </si>
  <si>
    <t>PA1/35/764</t>
  </si>
  <si>
    <t>23/15</t>
  </si>
  <si>
    <t>PA1/36/764</t>
  </si>
  <si>
    <t>PA1/37/764</t>
  </si>
  <si>
    <t>PA1/40/764</t>
  </si>
  <si>
    <t>PA1/41/764</t>
  </si>
  <si>
    <t>PA1/27/764</t>
  </si>
  <si>
    <t>89</t>
  </si>
  <si>
    <t>11/2015</t>
  </si>
  <si>
    <t>26/02/2015</t>
  </si>
  <si>
    <t>10/02/2015</t>
  </si>
  <si>
    <t>E000008437</t>
  </si>
  <si>
    <t>15P00001</t>
  </si>
  <si>
    <t>15P00002</t>
  </si>
  <si>
    <t>03/03/2015</t>
  </si>
  <si>
    <t>13/03/2015</t>
  </si>
  <si>
    <t>15/03/2015</t>
  </si>
  <si>
    <t>21/02/2015</t>
  </si>
  <si>
    <t>06/03/2015</t>
  </si>
  <si>
    <t>11/03/2015</t>
  </si>
  <si>
    <t>3_15</t>
  </si>
  <si>
    <t>2501661</t>
  </si>
  <si>
    <t>10/03/2015</t>
  </si>
  <si>
    <t>12/03/2015</t>
  </si>
  <si>
    <t>3/PA</t>
  </si>
  <si>
    <t>2460</t>
  </si>
  <si>
    <t>23/04/2015</t>
  </si>
  <si>
    <t>16/03/2015</t>
  </si>
  <si>
    <t>PA1000009</t>
  </si>
  <si>
    <t>13/04/2015</t>
  </si>
  <si>
    <t>E000008438</t>
  </si>
  <si>
    <t>491 RPH</t>
  </si>
  <si>
    <t>07/02/2015</t>
  </si>
  <si>
    <t>18/03/2015</t>
  </si>
  <si>
    <t>19/03/2015</t>
  </si>
  <si>
    <t xml:space="preserve">8_FEL </t>
  </si>
  <si>
    <t>03/04/2015</t>
  </si>
  <si>
    <t>FEC/2015/1</t>
  </si>
  <si>
    <t>25/03/2015</t>
  </si>
  <si>
    <t>07/08/2015</t>
  </si>
  <si>
    <t>PA1/48/764</t>
  </si>
  <si>
    <t>26/03/2015</t>
  </si>
  <si>
    <t>E2</t>
  </si>
  <si>
    <t>23/03/2015</t>
  </si>
  <si>
    <t>30/03/2015</t>
  </si>
  <si>
    <t>21/2015</t>
  </si>
  <si>
    <t>54/2015</t>
  </si>
  <si>
    <t>43/15</t>
  </si>
  <si>
    <t>7/PA-2015</t>
  </si>
  <si>
    <t>FATTPA1_15</t>
  </si>
  <si>
    <t>01/04/2015</t>
  </si>
  <si>
    <t>305</t>
  </si>
  <si>
    <t>273</t>
  </si>
  <si>
    <t>56</t>
  </si>
  <si>
    <t>28/03/2015</t>
  </si>
  <si>
    <t>15P00003</t>
  </si>
  <si>
    <t>8W00129479</t>
  </si>
  <si>
    <t>25/06/2015</t>
  </si>
  <si>
    <t>8A00182101</t>
  </si>
  <si>
    <t>8W00123923</t>
  </si>
  <si>
    <t>1501002786</t>
  </si>
  <si>
    <t>8W00120689</t>
  </si>
  <si>
    <t>08/04/2015</t>
  </si>
  <si>
    <t>07/04/2015</t>
  </si>
  <si>
    <t>107429</t>
  </si>
  <si>
    <t>10/04/2015</t>
  </si>
  <si>
    <t>09/04/2015</t>
  </si>
  <si>
    <t>1PA</t>
  </si>
  <si>
    <t>16/04/2015</t>
  </si>
  <si>
    <t>15-200804</t>
  </si>
  <si>
    <t>31/05/2015</t>
  </si>
  <si>
    <t>1111500001</t>
  </si>
  <si>
    <t>LPA.2</t>
  </si>
  <si>
    <t>19/2015</t>
  </si>
  <si>
    <t>30</t>
  </si>
  <si>
    <t>PM0000002</t>
  </si>
  <si>
    <t>14/04/2015</t>
  </si>
  <si>
    <t>900204216</t>
  </si>
  <si>
    <t>78/SPL</t>
  </si>
  <si>
    <t>192</t>
  </si>
  <si>
    <t>15/04/2015</t>
  </si>
  <si>
    <t>4025057/MD</t>
  </si>
  <si>
    <t>17/04/2015</t>
  </si>
  <si>
    <t>22/04/2015</t>
  </si>
  <si>
    <t>166</t>
  </si>
  <si>
    <t>11/04/2015</t>
  </si>
  <si>
    <t>F 227 2014</t>
  </si>
  <si>
    <t>262</t>
  </si>
  <si>
    <t>290/PA</t>
  </si>
  <si>
    <t>7X00286038</t>
  </si>
  <si>
    <t>24/04/2015</t>
  </si>
  <si>
    <t>1_14</t>
  </si>
  <si>
    <t>29/04/2015</t>
  </si>
  <si>
    <t>7E</t>
  </si>
  <si>
    <t>900592510</t>
  </si>
  <si>
    <t>04/05/2015</t>
  </si>
  <si>
    <t>900653451</t>
  </si>
  <si>
    <t>20/05/2015</t>
  </si>
  <si>
    <t>74/15</t>
  </si>
  <si>
    <t>27/04/2015</t>
  </si>
  <si>
    <t>196/C</t>
  </si>
  <si>
    <t>20/04/2015</t>
  </si>
  <si>
    <t>28/04/2015</t>
  </si>
  <si>
    <t>40</t>
  </si>
  <si>
    <t>PA010</t>
  </si>
  <si>
    <t>424</t>
  </si>
  <si>
    <t>513</t>
  </si>
  <si>
    <t>178</t>
  </si>
  <si>
    <t>21/FATT_EL</t>
  </si>
  <si>
    <t>43/2015</t>
  </si>
  <si>
    <t>30003014</t>
  </si>
  <si>
    <t>01/2015</t>
  </si>
  <si>
    <t>110/2015</t>
  </si>
  <si>
    <t>PA1/49/764</t>
  </si>
  <si>
    <t>08/05/2015</t>
  </si>
  <si>
    <t>PA1/55/764</t>
  </si>
  <si>
    <t>21/03/2015</t>
  </si>
  <si>
    <t>114/2015</t>
  </si>
  <si>
    <t>PA1/52/764</t>
  </si>
  <si>
    <t>PA1/53/764</t>
  </si>
  <si>
    <t>PA1/54/764</t>
  </si>
  <si>
    <t>15P00004</t>
  </si>
  <si>
    <t>156</t>
  </si>
  <si>
    <t>PA1/50/764</t>
  </si>
  <si>
    <t>PA1/51/764</t>
  </si>
  <si>
    <t>70789495</t>
  </si>
  <si>
    <t>4PA</t>
  </si>
  <si>
    <t>1/2015</t>
  </si>
  <si>
    <t>24/03/2015</t>
  </si>
  <si>
    <t>05/05/2015</t>
  </si>
  <si>
    <t>01/2015/PA</t>
  </si>
  <si>
    <t>999</t>
  </si>
  <si>
    <t>13/05/2015</t>
  </si>
  <si>
    <t>15-201744</t>
  </si>
  <si>
    <t>07/05/2015</t>
  </si>
  <si>
    <t>30/06/2015</t>
  </si>
  <si>
    <t>PA1/61/764</t>
  </si>
  <si>
    <t>PA1/62/764</t>
  </si>
  <si>
    <t>PA1/64/764</t>
  </si>
  <si>
    <t>PA1/82/764</t>
  </si>
  <si>
    <t>PA1/83/764</t>
  </si>
  <si>
    <t>PA1/84/764</t>
  </si>
  <si>
    <t>04/04/2015</t>
  </si>
  <si>
    <t>PA1/87/764</t>
  </si>
  <si>
    <t>PA1/58/764</t>
  </si>
  <si>
    <t>PA1/59/764</t>
  </si>
  <si>
    <t>PA1/60/764</t>
  </si>
  <si>
    <t>PA1/65/764</t>
  </si>
  <si>
    <t>PA1/66/764</t>
  </si>
  <si>
    <t>PA1/67/764</t>
  </si>
  <si>
    <t>PA1/68/764</t>
  </si>
  <si>
    <t>PA1/69/764</t>
  </si>
  <si>
    <t>PA1/70/764</t>
  </si>
  <si>
    <t>PA1/71/764</t>
  </si>
  <si>
    <t>PA1/72/764</t>
  </si>
  <si>
    <t>PA1/73/764</t>
  </si>
  <si>
    <t>PA1/74/764</t>
  </si>
  <si>
    <t>PA1/75/764</t>
  </si>
  <si>
    <t>PA1/76/764</t>
  </si>
  <si>
    <t>PA1/77/764</t>
  </si>
  <si>
    <t>PA1/78/764</t>
  </si>
  <si>
    <t>PA1/79/764</t>
  </si>
  <si>
    <t>PA1/80/764</t>
  </si>
  <si>
    <t>PA1/81/764</t>
  </si>
  <si>
    <t>PA1/1/736</t>
  </si>
  <si>
    <t>26/04/2015</t>
  </si>
  <si>
    <t>PA1/2/736</t>
  </si>
  <si>
    <t>PA1/3/736</t>
  </si>
  <si>
    <t>PA1/100/76</t>
  </si>
  <si>
    <t>PA1/101/76</t>
  </si>
  <si>
    <t>PA1/102/76</t>
  </si>
  <si>
    <t>PA1/103/76</t>
  </si>
  <si>
    <t>PA1/104/76</t>
  </si>
  <si>
    <t>PA1/105/76</t>
  </si>
  <si>
    <t>PA1/106/76</t>
  </si>
  <si>
    <t>PA1/107/76</t>
  </si>
  <si>
    <t>PA1/108/76</t>
  </si>
  <si>
    <t>PA1/109/76</t>
  </si>
  <si>
    <t>PA1/110/76</t>
  </si>
  <si>
    <t>PA1/111/76</t>
  </si>
  <si>
    <t>PA1/112/76</t>
  </si>
  <si>
    <t>PA1/113/76</t>
  </si>
  <si>
    <t>PA1/114/76</t>
  </si>
  <si>
    <t>PA1/115/76</t>
  </si>
  <si>
    <t>PA1/116/76</t>
  </si>
  <si>
    <t>PA1/117/76</t>
  </si>
  <si>
    <t>PA1/98/764</t>
  </si>
  <si>
    <t>PA1/99/764</t>
  </si>
  <si>
    <t>PA1/119/76</t>
  </si>
  <si>
    <t>PA1/86/764</t>
  </si>
  <si>
    <t>772200</t>
  </si>
  <si>
    <t>900776213</t>
  </si>
  <si>
    <t>03/06/2015</t>
  </si>
  <si>
    <t>900384550</t>
  </si>
  <si>
    <t>06/05/2015</t>
  </si>
  <si>
    <t>11/05/2015</t>
  </si>
  <si>
    <t>502936797</t>
  </si>
  <si>
    <t>14/05/2015</t>
  </si>
  <si>
    <t>174</t>
  </si>
  <si>
    <t>500101415</t>
  </si>
  <si>
    <t>15/05/2015</t>
  </si>
  <si>
    <t>5000000118</t>
  </si>
  <si>
    <t>01/06/2015</t>
  </si>
  <si>
    <t>29/05/2015</t>
  </si>
  <si>
    <t>21/05/2015</t>
  </si>
  <si>
    <t>PA1/120/76</t>
  </si>
  <si>
    <t>15/06/2015</t>
  </si>
  <si>
    <t>PA1/122/76</t>
  </si>
  <si>
    <t>87</t>
  </si>
  <si>
    <t>22/05/2015</t>
  </si>
  <si>
    <t>PA1/123/76</t>
  </si>
  <si>
    <t>PA1/124/76</t>
  </si>
  <si>
    <t>PA1/125/76</t>
  </si>
  <si>
    <t>PA1/126/76</t>
  </si>
  <si>
    <t>PA1/127/76</t>
  </si>
  <si>
    <t>23/05/2015</t>
  </si>
  <si>
    <t>PA1/128/76</t>
  </si>
  <si>
    <t>02/05/2015</t>
  </si>
  <si>
    <t>3000014</t>
  </si>
  <si>
    <t>21/04/2015</t>
  </si>
  <si>
    <t>2/PA/2015</t>
  </si>
  <si>
    <t>E000049355</t>
  </si>
  <si>
    <t>26/05/2015</t>
  </si>
  <si>
    <t>2015GNP09</t>
  </si>
  <si>
    <t>01/05/2015</t>
  </si>
  <si>
    <t>E000106913</t>
  </si>
  <si>
    <t>10/06/2015</t>
  </si>
  <si>
    <t>109307</t>
  </si>
  <si>
    <t>25/05/2015</t>
  </si>
  <si>
    <t>99/FATT_EL</t>
  </si>
  <si>
    <t>191</t>
  </si>
  <si>
    <t>FE4</t>
  </si>
  <si>
    <t>27/05/2015</t>
  </si>
  <si>
    <t>PA011</t>
  </si>
  <si>
    <t>04/15/PA</t>
  </si>
  <si>
    <t>12/06/2015</t>
  </si>
  <si>
    <t>PA0000719</t>
  </si>
  <si>
    <t>11/06/2015</t>
  </si>
  <si>
    <t>28/05/2015</t>
  </si>
  <si>
    <t>PA1/131/76</t>
  </si>
  <si>
    <t>1501008583</t>
  </si>
  <si>
    <t>PA1/132/76</t>
  </si>
  <si>
    <t>PA1/10/765</t>
  </si>
  <si>
    <t>PA1/11/765</t>
  </si>
  <si>
    <t>14/06/2015</t>
  </si>
  <si>
    <t>111/15</t>
  </si>
  <si>
    <t>PA1/12/765</t>
  </si>
  <si>
    <t>PA1/13/765</t>
  </si>
  <si>
    <t>PA1/5/765</t>
  </si>
  <si>
    <t>PA1/6/765</t>
  </si>
  <si>
    <t>PA1/7/765</t>
  </si>
  <si>
    <t>000013_FEL</t>
  </si>
  <si>
    <t>PA1/8/765</t>
  </si>
  <si>
    <t>PA1/9/765</t>
  </si>
  <si>
    <t>1010283959</t>
  </si>
  <si>
    <t>690</t>
  </si>
  <si>
    <t>PA1000012</t>
  </si>
  <si>
    <t>900631</t>
  </si>
  <si>
    <t>PA 1_15</t>
  </si>
  <si>
    <t>FATTPA2_15</t>
  </si>
  <si>
    <t>FATTPA3_15</t>
  </si>
  <si>
    <t>90</t>
  </si>
  <si>
    <t>169/2015</t>
  </si>
  <si>
    <t>8/15</t>
  </si>
  <si>
    <t>01/07/2015</t>
  </si>
  <si>
    <t>08/06/2015</t>
  </si>
  <si>
    <t>503800555</t>
  </si>
  <si>
    <t>16/06/2015</t>
  </si>
  <si>
    <t>19/06/2015</t>
  </si>
  <si>
    <t>489</t>
  </si>
  <si>
    <t>15-202800</t>
  </si>
  <si>
    <t>04/06/2015</t>
  </si>
  <si>
    <t>31/07/2015</t>
  </si>
  <si>
    <t>05/06/2015</t>
  </si>
  <si>
    <t>15</t>
  </si>
  <si>
    <t>3301000111</t>
  </si>
  <si>
    <t>247</t>
  </si>
  <si>
    <t>6662501749</t>
  </si>
  <si>
    <t>09/06/2015</t>
  </si>
  <si>
    <t>5-2015</t>
  </si>
  <si>
    <t>13/15</t>
  </si>
  <si>
    <t>14/15</t>
  </si>
  <si>
    <t>15/15</t>
  </si>
  <si>
    <t>27 PA</t>
  </si>
  <si>
    <t>PA1/133/76</t>
  </si>
  <si>
    <t>83/2015/PA</t>
  </si>
  <si>
    <t>610000888</t>
  </si>
  <si>
    <t>610000422</t>
  </si>
  <si>
    <t>230</t>
  </si>
  <si>
    <t>E000180522</t>
  </si>
  <si>
    <t>08/07/2015</t>
  </si>
  <si>
    <t>17/06/2015</t>
  </si>
  <si>
    <t>10A</t>
  </si>
  <si>
    <t>999 B</t>
  </si>
  <si>
    <t>PA1/134/76</t>
  </si>
  <si>
    <t>24/06/2015</t>
  </si>
  <si>
    <t>10000039</t>
  </si>
  <si>
    <t>PA1/139/76</t>
  </si>
  <si>
    <t>27/06/2015</t>
  </si>
  <si>
    <t>26/06/2015</t>
  </si>
  <si>
    <t>PA1/140/76</t>
  </si>
  <si>
    <t>PA1/141/76</t>
  </si>
  <si>
    <t>PA1/144/76</t>
  </si>
  <si>
    <t>04/07/2015</t>
  </si>
  <si>
    <t>03/07/2015</t>
  </si>
  <si>
    <t>PA1/145/76</t>
  </si>
  <si>
    <t>PA1/146/76</t>
  </si>
  <si>
    <t>PA1/147/76</t>
  </si>
  <si>
    <t>PA1/148/76</t>
  </si>
  <si>
    <t>PA1/149/76</t>
  </si>
  <si>
    <t>PA1/150/76</t>
  </si>
  <si>
    <t>PA1/151/76</t>
  </si>
  <si>
    <t>PA1/152/76</t>
  </si>
  <si>
    <t>PA1/153/76</t>
  </si>
  <si>
    <t>PA1/154/76</t>
  </si>
  <si>
    <t>PA1/155/76</t>
  </si>
  <si>
    <t>22/06/2015</t>
  </si>
  <si>
    <t>PA1/156/76</t>
  </si>
  <si>
    <t>PA1/157/76</t>
  </si>
  <si>
    <t>PA1/158/76</t>
  </si>
  <si>
    <t>PA1/159/76</t>
  </si>
  <si>
    <t>PA1/160/76</t>
  </si>
  <si>
    <t>PA1/90/764</t>
  </si>
  <si>
    <t>PA1/91/764</t>
  </si>
  <si>
    <t>18/04/2015</t>
  </si>
  <si>
    <t>PA1/92/764</t>
  </si>
  <si>
    <t>PA1/93/764</t>
  </si>
  <si>
    <t>PA1/94/764</t>
  </si>
  <si>
    <t>PA1/95/764</t>
  </si>
  <si>
    <t>PA1/96/764</t>
  </si>
  <si>
    <t>10/05/2015</t>
  </si>
  <si>
    <t>PA1/97/764</t>
  </si>
  <si>
    <t>16/05/2015</t>
  </si>
  <si>
    <t>PA1/2/720</t>
  </si>
  <si>
    <t>PA1/2/731</t>
  </si>
  <si>
    <t>PA1/3/731</t>
  </si>
  <si>
    <t>1206</t>
  </si>
  <si>
    <t>901012</t>
  </si>
  <si>
    <t>PA015</t>
  </si>
  <si>
    <t>30/05/2015</t>
  </si>
  <si>
    <t>821</t>
  </si>
  <si>
    <t>871</t>
  </si>
  <si>
    <t>102</t>
  </si>
  <si>
    <t>23/06/2015</t>
  </si>
  <si>
    <t>94</t>
  </si>
  <si>
    <t>914_2015</t>
  </si>
  <si>
    <t>7X01341356</t>
  </si>
  <si>
    <t>8A00396104</t>
  </si>
  <si>
    <t>30004043</t>
  </si>
  <si>
    <t>8W00277312</t>
  </si>
  <si>
    <t>30003920</t>
  </si>
  <si>
    <t>227/2015</t>
  </si>
  <si>
    <t>15P00005</t>
  </si>
  <si>
    <t>15P00006</t>
  </si>
  <si>
    <t>06/07/2015</t>
  </si>
  <si>
    <t>138/15</t>
  </si>
  <si>
    <t>19/05/2015</t>
  </si>
  <si>
    <t>145/15</t>
  </si>
  <si>
    <t>8W00280433</t>
  </si>
  <si>
    <t>16E</t>
  </si>
  <si>
    <t>8W00284285</t>
  </si>
  <si>
    <t>162</t>
  </si>
  <si>
    <t>02/07/2015</t>
  </si>
  <si>
    <t>7-SEL/2015</t>
  </si>
  <si>
    <t>8-SEL/2015</t>
  </si>
  <si>
    <t>PA1/18/765</t>
  </si>
  <si>
    <t>IT15050315</t>
  </si>
  <si>
    <t>IT15041718</t>
  </si>
  <si>
    <t>IT15040946</t>
  </si>
  <si>
    <t>IT15040945</t>
  </si>
  <si>
    <t>IT15040673</t>
  </si>
  <si>
    <t>9-SEL/2015</t>
  </si>
  <si>
    <t>IT15040644</t>
  </si>
  <si>
    <t>IT15040498</t>
  </si>
  <si>
    <t>IT15030342</t>
  </si>
  <si>
    <t>IT15020304</t>
  </si>
  <si>
    <t>IT15011572</t>
  </si>
  <si>
    <t>IT15011412</t>
  </si>
  <si>
    <t>IT15011016</t>
  </si>
  <si>
    <t>IT15010773</t>
  </si>
  <si>
    <t>IT15010749</t>
  </si>
  <si>
    <t>IT15010748</t>
  </si>
  <si>
    <t>IT15010498</t>
  </si>
  <si>
    <t>IT15060356</t>
  </si>
  <si>
    <t>18/06/2015</t>
  </si>
  <si>
    <t>00012/PA</t>
  </si>
  <si>
    <t>22/CS/15</t>
  </si>
  <si>
    <t>20/CS/15</t>
  </si>
  <si>
    <t>18/CS/15</t>
  </si>
  <si>
    <t>1000008</t>
  </si>
  <si>
    <t>11/09/2015</t>
  </si>
  <si>
    <t>1000007</t>
  </si>
  <si>
    <t>634</t>
  </si>
  <si>
    <t>14/07/2015</t>
  </si>
  <si>
    <t>999/C</t>
  </si>
  <si>
    <t>09/07/2015</t>
  </si>
  <si>
    <t>10/07/2015</t>
  </si>
  <si>
    <t>999 D</t>
  </si>
  <si>
    <t>15/2015</t>
  </si>
  <si>
    <t>01SO</t>
  </si>
  <si>
    <t>2015/02SO</t>
  </si>
  <si>
    <t>2015/03SO</t>
  </si>
  <si>
    <t>16/07/2015</t>
  </si>
  <si>
    <t>05/07/2015</t>
  </si>
  <si>
    <t>PA1/163/76</t>
  </si>
  <si>
    <t>15/07/2015</t>
  </si>
  <si>
    <t>PA1/164/76</t>
  </si>
  <si>
    <t>PA1/165/76</t>
  </si>
  <si>
    <t>PA1/166/76</t>
  </si>
  <si>
    <t>PA1/167/76</t>
  </si>
  <si>
    <t>504520319</t>
  </si>
  <si>
    <t>PA1/169/76</t>
  </si>
  <si>
    <t>25/07/2015</t>
  </si>
  <si>
    <t>24/07/2015</t>
  </si>
  <si>
    <t>PA1/170/76</t>
  </si>
  <si>
    <t>PA1/173/76</t>
  </si>
  <si>
    <t>PA1/174/76</t>
  </si>
  <si>
    <t>PA1/175/76</t>
  </si>
  <si>
    <t>PA1/176/76</t>
  </si>
  <si>
    <t>PA1/177/76</t>
  </si>
  <si>
    <t>13/07/2015</t>
  </si>
  <si>
    <t>17/07/2015</t>
  </si>
  <si>
    <t>20/07/2015</t>
  </si>
  <si>
    <t>610000973</t>
  </si>
  <si>
    <t>610000974</t>
  </si>
  <si>
    <t>399</t>
  </si>
  <si>
    <t>22/07/2015</t>
  </si>
  <si>
    <t>200096</t>
  </si>
  <si>
    <t>28/07/2015</t>
  </si>
  <si>
    <t>30004234</t>
  </si>
  <si>
    <t>111249</t>
  </si>
  <si>
    <t>23/07/2015</t>
  </si>
  <si>
    <t>10/08/2015</t>
  </si>
  <si>
    <t>317/PA</t>
  </si>
  <si>
    <t>003/2015</t>
  </si>
  <si>
    <t>20/08/2015</t>
  </si>
  <si>
    <t>20141231</t>
  </si>
  <si>
    <t>20150331</t>
  </si>
  <si>
    <t>3/2015</t>
  </si>
  <si>
    <t>27/07/2015</t>
  </si>
  <si>
    <t>15204183</t>
  </si>
  <si>
    <t>31/08/2015</t>
  </si>
  <si>
    <t>15-205168</t>
  </si>
  <si>
    <t>30/09/2015</t>
  </si>
  <si>
    <t>18/08/2015</t>
  </si>
  <si>
    <t>29/07/2015</t>
  </si>
  <si>
    <t>999 E</t>
  </si>
  <si>
    <t>901386</t>
  </si>
  <si>
    <t>280/2015</t>
  </si>
  <si>
    <t>1015</t>
  </si>
  <si>
    <t>135</t>
  </si>
  <si>
    <t>15TVFN1328</t>
  </si>
  <si>
    <t>30/07/2015</t>
  </si>
  <si>
    <t>71PA/2015</t>
  </si>
  <si>
    <t>2/2015</t>
  </si>
  <si>
    <t>PA016</t>
  </si>
  <si>
    <t>21/07/2015</t>
  </si>
  <si>
    <t>1501013507</t>
  </si>
  <si>
    <t>2/01</t>
  </si>
  <si>
    <t>138</t>
  </si>
  <si>
    <t>21/06/2015</t>
  </si>
  <si>
    <t>178/15</t>
  </si>
  <si>
    <t>2402</t>
  </si>
  <si>
    <t>06/08/2015</t>
  </si>
  <si>
    <t>03/08/2015</t>
  </si>
  <si>
    <t>04/08/2015</t>
  </si>
  <si>
    <t>5PA</t>
  </si>
  <si>
    <t>115007016</t>
  </si>
  <si>
    <t>22_FEL</t>
  </si>
  <si>
    <t>190</t>
  </si>
  <si>
    <t>338/2015</t>
  </si>
  <si>
    <t>1010300056</t>
  </si>
  <si>
    <t>221/15</t>
  </si>
  <si>
    <t>05/08/2015</t>
  </si>
  <si>
    <t>109/2015</t>
  </si>
  <si>
    <t>03/09/2015</t>
  </si>
  <si>
    <t>165</t>
  </si>
  <si>
    <t>900984538</t>
  </si>
  <si>
    <t>7X02563809</t>
  </si>
  <si>
    <t>24/08/2015</t>
  </si>
  <si>
    <t>505440590</t>
  </si>
  <si>
    <t>25E</t>
  </si>
  <si>
    <t>901192242</t>
  </si>
  <si>
    <t>26E</t>
  </si>
  <si>
    <t>14/09/2015</t>
  </si>
  <si>
    <t>1191</t>
  </si>
  <si>
    <t>901012000</t>
  </si>
  <si>
    <t>PA1000017</t>
  </si>
  <si>
    <t>8W00428969</t>
  </si>
  <si>
    <t>116690/EB</t>
  </si>
  <si>
    <t>8W00435905</t>
  </si>
  <si>
    <t>8A00605400</t>
  </si>
  <si>
    <t>6662501852</t>
  </si>
  <si>
    <t>5000003163</t>
  </si>
  <si>
    <t>4/2015</t>
  </si>
  <si>
    <t>01/08/2015</t>
  </si>
  <si>
    <t>04/09/2015</t>
  </si>
  <si>
    <t>145/2015</t>
  </si>
  <si>
    <t>115007899</t>
  </si>
  <si>
    <t>PA1000016</t>
  </si>
  <si>
    <t>184</t>
  </si>
  <si>
    <t>1580060178</t>
  </si>
  <si>
    <t>16/09/2015</t>
  </si>
  <si>
    <t>8A00817615</t>
  </si>
  <si>
    <t>02/11/2015</t>
  </si>
  <si>
    <t>30/10/2015</t>
  </si>
  <si>
    <t>8W00438051</t>
  </si>
  <si>
    <t>10/09/2015</t>
  </si>
  <si>
    <t>0002133116</t>
  </si>
  <si>
    <t>01/09/2015</t>
  </si>
  <si>
    <t>02/09/2015</t>
  </si>
  <si>
    <t>4800044460</t>
  </si>
  <si>
    <t>1506115613</t>
  </si>
  <si>
    <t>26/08/2015</t>
  </si>
  <si>
    <t>15/09/2015</t>
  </si>
  <si>
    <t>2_15</t>
  </si>
  <si>
    <t>22/08/2015</t>
  </si>
  <si>
    <t>18/09/2015</t>
  </si>
  <si>
    <t>15P00007</t>
  </si>
  <si>
    <t>254/15</t>
  </si>
  <si>
    <t>1244</t>
  </si>
  <si>
    <t>01/10/2015</t>
  </si>
  <si>
    <t>173/2015</t>
  </si>
  <si>
    <t>17/09/2015</t>
  </si>
  <si>
    <t>5/2015</t>
  </si>
  <si>
    <t>E000316238</t>
  </si>
  <si>
    <t>07/10/2015</t>
  </si>
  <si>
    <t>PA018</t>
  </si>
  <si>
    <t>30/08/2015</t>
  </si>
  <si>
    <t>400/2015</t>
  </si>
  <si>
    <t>21/08/2015</t>
  </si>
  <si>
    <t>E000259888</t>
  </si>
  <si>
    <t>07/09/2015</t>
  </si>
  <si>
    <t>901400801</t>
  </si>
  <si>
    <t>27/08/2015</t>
  </si>
  <si>
    <t>14</t>
  </si>
  <si>
    <t>610001402</t>
  </si>
  <si>
    <t>21/09/2015</t>
  </si>
  <si>
    <t>8W00436310</t>
  </si>
  <si>
    <t>14/10/2015</t>
  </si>
  <si>
    <t>8W00588661</t>
  </si>
  <si>
    <t>15-206573</t>
  </si>
  <si>
    <t>09/09/2015</t>
  </si>
  <si>
    <t>30/11/2015</t>
  </si>
  <si>
    <t>06/10/2015</t>
  </si>
  <si>
    <t>15FVD-0582</t>
  </si>
  <si>
    <t>22/09/2015</t>
  </si>
  <si>
    <t>26_FEL</t>
  </si>
  <si>
    <t>23/09/2015</t>
  </si>
  <si>
    <t>00014/PA</t>
  </si>
  <si>
    <t>29/09/2015</t>
  </si>
  <si>
    <t>5000003198</t>
  </si>
  <si>
    <t>1901428499</t>
  </si>
  <si>
    <t>03/11/2015</t>
  </si>
  <si>
    <t>25/09/2015</t>
  </si>
  <si>
    <t>15/10/2015</t>
  </si>
  <si>
    <t>12/10/2015</t>
  </si>
  <si>
    <t>1506903305</t>
  </si>
  <si>
    <t>24/09/2015</t>
  </si>
  <si>
    <t>5000004077</t>
  </si>
  <si>
    <t>19/10/2015</t>
  </si>
  <si>
    <t>16/10/2015</t>
  </si>
  <si>
    <t>2015307676</t>
  </si>
  <si>
    <t>2015307678</t>
  </si>
  <si>
    <t>02/10/2015</t>
  </si>
  <si>
    <t>05/10/2015</t>
  </si>
  <si>
    <t>13/10/2015</t>
  </si>
  <si>
    <t>08/10/2015</t>
  </si>
  <si>
    <t>1/RE</t>
  </si>
  <si>
    <t>31/10/2015</t>
  </si>
  <si>
    <t>7X03464992</t>
  </si>
  <si>
    <t>14/08/2015</t>
  </si>
  <si>
    <t>26/10/2015</t>
  </si>
  <si>
    <t>23/10/2015</t>
  </si>
  <si>
    <t>8W00584874</t>
  </si>
  <si>
    <t>8W00587910</t>
  </si>
  <si>
    <t>E000370410</t>
  </si>
  <si>
    <t>06/11/2015</t>
  </si>
  <si>
    <t>8715201793</t>
  </si>
  <si>
    <t>20/10/2015</t>
  </si>
  <si>
    <t>8715201795</t>
  </si>
  <si>
    <t>03/10/2015</t>
  </si>
  <si>
    <t>8715201804</t>
  </si>
  <si>
    <t>8715201843</t>
  </si>
  <si>
    <t>8715201044</t>
  </si>
  <si>
    <t>8715201129</t>
  </si>
  <si>
    <t>8715178379</t>
  </si>
  <si>
    <t>72/PA</t>
  </si>
  <si>
    <t>28/10/2015</t>
  </si>
  <si>
    <t>39/2015</t>
  </si>
  <si>
    <t>289/15</t>
  </si>
  <si>
    <t>3410001057</t>
  </si>
  <si>
    <t>27/10/2015</t>
  </si>
  <si>
    <t>1410002195</t>
  </si>
  <si>
    <t>1310</t>
  </si>
  <si>
    <t>35E</t>
  </si>
  <si>
    <t>34E</t>
  </si>
  <si>
    <t>33/E</t>
  </si>
  <si>
    <t>05/11/2015</t>
  </si>
  <si>
    <t>194/2015</t>
  </si>
  <si>
    <t>17/10/2015</t>
  </si>
  <si>
    <t>6PA</t>
  </si>
  <si>
    <t>1407</t>
  </si>
  <si>
    <t>465/2015</t>
  </si>
  <si>
    <t>518/2015</t>
  </si>
  <si>
    <t>13-SEL2015</t>
  </si>
  <si>
    <t>1501562502</t>
  </si>
  <si>
    <t>14-SEL2015</t>
  </si>
  <si>
    <t>21/10/2015</t>
  </si>
  <si>
    <t>15-SEL2015</t>
  </si>
  <si>
    <t>41/CS/15</t>
  </si>
  <si>
    <t>47/CS/15</t>
  </si>
  <si>
    <t>IT15070634</t>
  </si>
  <si>
    <t>708</t>
  </si>
  <si>
    <t>709</t>
  </si>
  <si>
    <t>15P00008</t>
  </si>
  <si>
    <t>IT15070784</t>
  </si>
  <si>
    <t>IT15071045</t>
  </si>
  <si>
    <t>IT15071046</t>
  </si>
  <si>
    <t>IT15071191</t>
  </si>
  <si>
    <t>IT15080327</t>
  </si>
  <si>
    <t>IT15090372</t>
  </si>
  <si>
    <t>93</t>
  </si>
  <si>
    <t>1731018/EB</t>
  </si>
  <si>
    <t>29/10/2015</t>
  </si>
  <si>
    <t>34_FEL</t>
  </si>
  <si>
    <t>8A01015897</t>
  </si>
  <si>
    <t>31/12/2015</t>
  </si>
  <si>
    <t>23/12/2015</t>
  </si>
  <si>
    <t>8W00727822</t>
  </si>
  <si>
    <t>5000004260</t>
  </si>
  <si>
    <t>22/10/2015</t>
  </si>
  <si>
    <t>23/11/2015</t>
  </si>
  <si>
    <t>01/12/2015</t>
  </si>
  <si>
    <t>12/11/2015</t>
  </si>
  <si>
    <t>244</t>
  </si>
  <si>
    <t>245</t>
  </si>
  <si>
    <t>246</t>
  </si>
  <si>
    <t>2015307872</t>
  </si>
  <si>
    <t>10/11/2015</t>
  </si>
  <si>
    <t>04/11/2015</t>
  </si>
  <si>
    <t>IT15100547</t>
  </si>
  <si>
    <t>IT15100722</t>
  </si>
  <si>
    <t>IT15100723</t>
  </si>
  <si>
    <t>IT15100745</t>
  </si>
  <si>
    <t>IT15101003</t>
  </si>
  <si>
    <t>IT15101150</t>
  </si>
  <si>
    <t>IT15101553</t>
  </si>
  <si>
    <t>IT15101716</t>
  </si>
  <si>
    <t>09/11/2015</t>
  </si>
  <si>
    <t>16/11/2015</t>
  </si>
  <si>
    <t>15-208237</t>
  </si>
  <si>
    <t>11/11/2015</t>
  </si>
  <si>
    <t>F1002 2015</t>
  </si>
  <si>
    <t>13/11/2015</t>
  </si>
  <si>
    <t>00018/PA</t>
  </si>
  <si>
    <t>507755600</t>
  </si>
  <si>
    <t>17/11/2015</t>
  </si>
  <si>
    <t>19/11/2015</t>
  </si>
  <si>
    <t>18/11/2015</t>
  </si>
  <si>
    <t>20/11/2015</t>
  </si>
  <si>
    <t>610001896</t>
  </si>
  <si>
    <t>27/11/2015</t>
  </si>
  <si>
    <t>8W00731088</t>
  </si>
  <si>
    <t>PA019</t>
  </si>
  <si>
    <t>24/11/2015</t>
  </si>
  <si>
    <t>02/12/2015</t>
  </si>
  <si>
    <t>136/PA2015</t>
  </si>
  <si>
    <t>VP/2642</t>
  </si>
  <si>
    <t>8715239864</t>
  </si>
  <si>
    <t>14/11/2015</t>
  </si>
  <si>
    <t>8715239983</t>
  </si>
  <si>
    <t>8715211352</t>
  </si>
  <si>
    <t>25/11/2015</t>
  </si>
  <si>
    <t>PA021</t>
  </si>
  <si>
    <t>1478</t>
  </si>
  <si>
    <t>1376</t>
  </si>
  <si>
    <t>V20139146</t>
  </si>
  <si>
    <t>577/2015</t>
  </si>
  <si>
    <t>1477</t>
  </si>
  <si>
    <t>15P00010</t>
  </si>
  <si>
    <t>15P00009</t>
  </si>
  <si>
    <t>26/11/2015</t>
  </si>
  <si>
    <t>578/2015</t>
  </si>
  <si>
    <t>15FVD11891</t>
  </si>
  <si>
    <t>15FVD11423</t>
  </si>
  <si>
    <t>5/21</t>
  </si>
  <si>
    <t>90PA/2015</t>
  </si>
  <si>
    <t>87/2015</t>
  </si>
  <si>
    <t>LPA.21</t>
  </si>
  <si>
    <t>E-389</t>
  </si>
  <si>
    <t>07/12/2015</t>
  </si>
  <si>
    <t>10_15</t>
  </si>
  <si>
    <t>1126922</t>
  </si>
  <si>
    <t>70797125</t>
  </si>
  <si>
    <t>341/15</t>
  </si>
  <si>
    <t>327/15</t>
  </si>
  <si>
    <t>15/12/2015</t>
  </si>
  <si>
    <t>368/15</t>
  </si>
  <si>
    <t>1508521660</t>
  </si>
  <si>
    <t>14/12/2015</t>
  </si>
  <si>
    <t>6/2015</t>
  </si>
  <si>
    <t>03/12/2015</t>
  </si>
  <si>
    <t>15-209815</t>
  </si>
  <si>
    <t>31/01/2016</t>
  </si>
  <si>
    <t>15-210093</t>
  </si>
  <si>
    <t>21/12/2015</t>
  </si>
  <si>
    <t>15-210092</t>
  </si>
  <si>
    <t>221</t>
  </si>
  <si>
    <t>22/12/2015</t>
  </si>
  <si>
    <t>0008</t>
  </si>
  <si>
    <t>04/12/2015</t>
  </si>
  <si>
    <t>29/11/2015</t>
  </si>
  <si>
    <t>18/12/2015</t>
  </si>
  <si>
    <t>0009</t>
  </si>
  <si>
    <t>61</t>
  </si>
  <si>
    <t>09/12/2015</t>
  </si>
  <si>
    <t>10/12/2015</t>
  </si>
  <si>
    <t>5/01</t>
  </si>
  <si>
    <t>6662501954</t>
  </si>
  <si>
    <t>05/12/2015</t>
  </si>
  <si>
    <t>0010</t>
  </si>
  <si>
    <t>0048</t>
  </si>
  <si>
    <t>16/12/2015</t>
  </si>
  <si>
    <t>4491</t>
  </si>
  <si>
    <t>4601</t>
  </si>
  <si>
    <t>110</t>
  </si>
  <si>
    <t>4537</t>
  </si>
  <si>
    <t>1645</t>
  </si>
  <si>
    <t>00021/PA</t>
  </si>
  <si>
    <t>8715279901</t>
  </si>
  <si>
    <t>17/12/2015</t>
  </si>
  <si>
    <t>8715279941</t>
  </si>
  <si>
    <t>5000006289</t>
  </si>
  <si>
    <t>630/2015</t>
  </si>
  <si>
    <t>367/15</t>
  </si>
  <si>
    <t>5/24</t>
  </si>
  <si>
    <t>12/12/2015</t>
  </si>
  <si>
    <t>PA1000021</t>
  </si>
  <si>
    <t>7X04128270</t>
  </si>
  <si>
    <t>28/12/2015</t>
  </si>
  <si>
    <t>46E</t>
  </si>
  <si>
    <t>47E</t>
  </si>
  <si>
    <t>373/15</t>
  </si>
  <si>
    <t>3 FE</t>
  </si>
  <si>
    <t>15P00011</t>
  </si>
  <si>
    <t>4 FE</t>
  </si>
  <si>
    <t>15P00012</t>
  </si>
  <si>
    <t>1010313201</t>
  </si>
  <si>
    <t>1733</t>
  </si>
  <si>
    <t>241/2015</t>
  </si>
  <si>
    <t>1410002636</t>
  </si>
  <si>
    <t>PA022</t>
  </si>
  <si>
    <t>1 E</t>
  </si>
  <si>
    <t>2 E</t>
  </si>
  <si>
    <t>30/12/2015</t>
  </si>
  <si>
    <t>84/CS/15</t>
  </si>
  <si>
    <t>IT15110345</t>
  </si>
  <si>
    <t>21SEL/2015</t>
  </si>
  <si>
    <t>19SEL/2015</t>
  </si>
  <si>
    <t>20SEL/2015</t>
  </si>
  <si>
    <t>Somma di Totale fattura</t>
  </si>
  <si>
    <t>Dati</t>
  </si>
  <si>
    <t>ITP</t>
  </si>
  <si>
    <t>TRIMESTRE</t>
  </si>
  <si>
    <t>I TRIMESTRE</t>
  </si>
  <si>
    <t>II TRIMESTRE</t>
  </si>
  <si>
    <t>III TRIMESTRE</t>
  </si>
  <si>
    <t>IV TRIMESTRE</t>
  </si>
  <si>
    <t>Periodo</t>
  </si>
  <si>
    <t>Totale 2015</t>
  </si>
  <si>
    <t>ID FATTURA</t>
  </si>
  <si>
    <t>gg ritardo</t>
  </si>
  <si>
    <t>rit. Ponderato</t>
  </si>
  <si>
    <t>Somma di rit. Ponderato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</si>
</sst>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8"/>
      <name val="MS Sans Serif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-0.24997711111789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double">
        <color theme="4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164" fontId="2" fillId="0" borderId="1" xfId="1" applyFont="1" applyBorder="1">
      <alignment vertical="center"/>
    </xf>
    <xf numFmtId="14" fontId="2" fillId="3" borderId="1" xfId="0" applyNumberFormat="1" applyFont="1" applyFill="1" applyBorder="1">
      <alignment vertical="center"/>
    </xf>
    <xf numFmtId="0" fontId="5" fillId="5" borderId="2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Border="1">
      <alignment vertical="center"/>
    </xf>
    <xf numFmtId="164" fontId="2" fillId="0" borderId="9" xfId="0" applyNumberFormat="1" applyFont="1" applyBorder="1">
      <alignment vertical="center"/>
    </xf>
    <xf numFmtId="164" fontId="2" fillId="0" borderId="11" xfId="0" applyNumberFormat="1" applyFont="1" applyBorder="1">
      <alignment vertical="center"/>
    </xf>
    <xf numFmtId="164" fontId="2" fillId="0" borderId="12" xfId="0" applyNumberFormat="1" applyFont="1" applyBorder="1">
      <alignment vertical="center"/>
    </xf>
    <xf numFmtId="0" fontId="2" fillId="4" borderId="1" xfId="0" applyFont="1" applyFill="1" applyBorder="1">
      <alignment vertical="center"/>
    </xf>
    <xf numFmtId="14" fontId="2" fillId="4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14" fontId="2" fillId="0" borderId="1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2" fillId="4" borderId="1" xfId="0" applyFont="1" applyFill="1" applyBorder="1" applyAlignment="1" applyProtection="1">
      <alignment vertical="top"/>
      <protection locked="0"/>
    </xf>
    <xf numFmtId="0" fontId="2" fillId="0" borderId="1" xfId="0" applyFont="1" applyBorder="1">
      <alignment vertical="center"/>
    </xf>
    <xf numFmtId="0" fontId="2" fillId="4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4" borderId="1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6" xfId="0" pivotButton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pivotButton="1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Border="1">
      <alignment vertical="center"/>
    </xf>
  </cellXfs>
  <cellStyles count="3">
    <cellStyle name="Migliaia" xfId="1" builtinId="3"/>
    <cellStyle name="Migliaia 2" xfId="2"/>
    <cellStyle name="Normale" xfId="0" builtinId="0"/>
  </cellStyles>
  <dxfs count="27"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ulvio D'Alessio" refreshedDate="42410.443399421296" createdVersion="5" refreshedVersion="5" minRefreshableVersion="3" recordCount="766">
  <cacheSource type="worksheet">
    <worksheetSource ref="A1:K767" sheet="POPOLAZIONE"/>
  </cacheSource>
  <cacheFields count="11">
    <cacheField name="ID FATTURA" numFmtId="0">
      <sharedItems containsSemiMixedTypes="0" containsString="0" containsNumber="1" containsInteger="1" minValue="1" maxValue="766"/>
    </cacheField>
    <cacheField name="Numero fattura" numFmtId="0">
      <sharedItems/>
    </cacheField>
    <cacheField name="Data fattura" numFmtId="14">
      <sharedItems/>
    </cacheField>
    <cacheField name="Totale fattura" numFmtId="0">
      <sharedItems containsSemiMixedTypes="0" containsString="0" containsNumber="1" minValue="0.01" maxValue="3392427.21"/>
    </cacheField>
    <cacheField name="Data Regist Fattura" numFmtId="0">
      <sharedItems/>
    </cacheField>
    <cacheField name="Data scadenza" numFmtId="0">
      <sharedItems containsDate="1" containsMixedTypes="1" minDate="2015-09-27T00:00:00" maxDate="2015-11-10T00:00:00"/>
    </cacheField>
    <cacheField name="Data Pagamento" numFmtId="0">
      <sharedItems/>
    </cacheField>
    <cacheField name="TRIMESTRE" numFmtId="0">
      <sharedItems count="4">
        <s v="I TRIMESTRE"/>
        <s v="II TRIMESTRE"/>
        <s v="IV TRIMESTRE"/>
        <s v="III TRIMESTRE"/>
      </sharedItems>
    </cacheField>
    <cacheField name="Importo Pagato" numFmtId="0">
      <sharedItems containsSemiMixedTypes="0" containsString="0" containsNumber="1" minValue="0.01" maxValue="3392427.21"/>
    </cacheField>
    <cacheField name="gg ritardo" numFmtId="0">
      <sharedItems containsSemiMixedTypes="0" containsString="0" containsNumber="1" containsInteger="1" minValue="-138" maxValue="365"/>
    </cacheField>
    <cacheField name="rit. Ponderato" numFmtId="164">
      <sharedItems containsSemiMixedTypes="0" containsString="0" containsNumber="1" minValue="-2822586" maxValue="7246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6">
  <r>
    <n v="1"/>
    <s v="04/2015"/>
    <s v="09/02/2015"/>
    <n v="89355.01"/>
    <s v="17/02/2015"/>
    <s v="09/02/2015"/>
    <s v="18/02/2015"/>
    <x v="0"/>
    <n v="89355.01"/>
    <n v="9"/>
    <n v="804195.09"/>
  </r>
  <r>
    <n v="2"/>
    <s v="1111500001"/>
    <s v="25/02/2015"/>
    <n v="496.54"/>
    <s v="10/04/2015"/>
    <s v="31/03/2015"/>
    <s v="13/04/2015"/>
    <x v="1"/>
    <n v="496.54"/>
    <n v="13"/>
    <n v="6455.02"/>
  </r>
  <r>
    <n v="3"/>
    <s v="F1002 2015"/>
    <s v="10/11/2015"/>
    <n v="168"/>
    <s v="11/11/2015"/>
    <s v="10/11/2015"/>
    <s v="16/11/2015"/>
    <x v="2"/>
    <n v="168"/>
    <n v="6"/>
    <n v="1008"/>
  </r>
  <r>
    <n v="4"/>
    <s v="772200"/>
    <s v="31/03/2015"/>
    <n v="497"/>
    <s v="08/05/2015"/>
    <s v="31/03/2015"/>
    <s v="30/04/2015"/>
    <x v="1"/>
    <n v="497"/>
    <n v="30"/>
    <n v="14910"/>
  </r>
  <r>
    <n v="5"/>
    <s v="5000000118"/>
    <s v="30/04/2015"/>
    <n v="3440.74"/>
    <s v="13/05/2015"/>
    <s v="01/06/2015"/>
    <s v="29/05/2015"/>
    <x v="1"/>
    <n v="3440.74"/>
    <n v="-3"/>
    <n v="-10322.219999999999"/>
  </r>
  <r>
    <n v="6"/>
    <s v="5000003163"/>
    <s v="06/08/2015"/>
    <n v="387.62"/>
    <s v="31/08/2015"/>
    <s v="06/08/2015"/>
    <s v="03/09/2015"/>
    <x v="3"/>
    <n v="387.62"/>
    <n v="28"/>
    <n v="10853.36"/>
  </r>
  <r>
    <n v="7"/>
    <s v="1580060178"/>
    <s v="03/09/2015"/>
    <n v="21676.81"/>
    <s v="04/09/2015"/>
    <s v="03/09/2015"/>
    <s v="16/09/2015"/>
    <x v="3"/>
    <n v="21676.81"/>
    <n v="13"/>
    <n v="281798.53000000003"/>
  </r>
  <r>
    <n v="8"/>
    <s v="5000003198"/>
    <s v="20/08/2015"/>
    <n v="95.71"/>
    <s v="22/09/2015"/>
    <s v="14/09/2015"/>
    <s v="01/10/2015"/>
    <x v="2"/>
    <n v="95.71"/>
    <n v="17"/>
    <n v="1627.07"/>
  </r>
  <r>
    <n v="9"/>
    <s v="5000004077"/>
    <s v="23/09/2015"/>
    <n v="223.7"/>
    <s v="29/09/2015"/>
    <s v="19/10/2015"/>
    <s v="16/10/2015"/>
    <x v="2"/>
    <n v="223.7"/>
    <n v="-3"/>
    <n v="-671.09999999999991"/>
  </r>
  <r>
    <n v="10"/>
    <s v="5000004260"/>
    <s v="22/10/2015"/>
    <n v="707.91"/>
    <s v="29/10/2015"/>
    <s v="23/11/2015"/>
    <s v="01/12/2015"/>
    <x v="2"/>
    <n v="707.91"/>
    <n v="8"/>
    <n v="5663.28"/>
  </r>
  <r>
    <n v="11"/>
    <s v="5000006289"/>
    <s v="23/11/2015"/>
    <n v="1473.72"/>
    <s v="15/12/2015"/>
    <s v="23/11/2015"/>
    <s v="16/12/2015"/>
    <x v="2"/>
    <n v="1473.72"/>
    <n v="23"/>
    <n v="33895.56"/>
  </r>
  <r>
    <n v="12"/>
    <s v="2"/>
    <s v="12/01/2015"/>
    <n v="6222"/>
    <s v="25/02/2015"/>
    <s v="28/02/2015"/>
    <s v="27/02/2015"/>
    <x v="0"/>
    <n v="5222"/>
    <n v="-1"/>
    <n v="-6222"/>
  </r>
  <r>
    <n v="13"/>
    <s v="1"/>
    <s v="12/01/2015"/>
    <n v="23643.599999999999"/>
    <s v="25/02/2015"/>
    <s v="28/02/2015"/>
    <s v="27/02/2015"/>
    <x v="0"/>
    <n v="19843.599999999999"/>
    <n v="-1"/>
    <n v="-23643.599999999999"/>
  </r>
  <r>
    <n v="14"/>
    <s v="3 FE"/>
    <s v="05/11/2015"/>
    <n v="23643.599999999999"/>
    <s v="17/12/2015"/>
    <s v="31/12/2015"/>
    <s v="18/12/2015"/>
    <x v="2"/>
    <n v="19843.599999999999"/>
    <n v="-13"/>
    <n v="-307366.8"/>
  </r>
  <r>
    <n v="15"/>
    <s v="4 FE"/>
    <s v="05/11/2015"/>
    <n v="2488.8000000000002"/>
    <s v="17/12/2015"/>
    <s v="31/12/2015"/>
    <s v="18/12/2015"/>
    <x v="2"/>
    <n v="2088.8000000000002"/>
    <n v="-13"/>
    <n v="-32354.400000000001"/>
  </r>
  <r>
    <n v="16"/>
    <s v="162"/>
    <s v="15/05/2015"/>
    <n v="596.58000000000004"/>
    <s v="02/07/2015"/>
    <s v="30/06/2015"/>
    <s v="03/07/2015"/>
    <x v="3"/>
    <n v="596.58000000000004"/>
    <n v="3"/>
    <n v="1789.7400000000002"/>
  </r>
  <r>
    <n v="17"/>
    <s v="21/FATT_EL"/>
    <s v="30/03/2015"/>
    <n v="30819"/>
    <s v="29/04/2015"/>
    <s v="30/04/2015"/>
    <s v="29/04/2015"/>
    <x v="1"/>
    <n v="30819"/>
    <n v="-1"/>
    <n v="-30819"/>
  </r>
  <r>
    <n v="18"/>
    <s v="99/FATT_EL"/>
    <s v="05/05/2015"/>
    <n v="49"/>
    <s v="25/05/2015"/>
    <s v="31/05/2015"/>
    <s v="29/05/2015"/>
    <x v="1"/>
    <n v="49"/>
    <n v="-2"/>
    <n v="-98"/>
  </r>
  <r>
    <n v="19"/>
    <s v="15FVD-0582"/>
    <s v="30/05/2015"/>
    <n v="91.5"/>
    <s v="21/09/2015"/>
    <s v="30/06/2015"/>
    <s v="22/09/2015"/>
    <x v="3"/>
    <n v="91.5"/>
    <n v="84"/>
    <n v="7686"/>
  </r>
  <r>
    <n v="20"/>
    <s v="15FVD11891"/>
    <s v="31/10/2015"/>
    <n v="79.3"/>
    <s v="26/11/2015"/>
    <s v="30/11/2015"/>
    <s v="02/12/2015"/>
    <x v="2"/>
    <n v="79.3"/>
    <n v="2"/>
    <n v="158.6"/>
  </r>
  <r>
    <n v="21"/>
    <s v="15FVD11423"/>
    <s v="31/10/2015"/>
    <n v="578.28"/>
    <s v="26/11/2015"/>
    <s v="30/11/2015"/>
    <s v="02/12/2015"/>
    <x v="2"/>
    <n v="578.28"/>
    <n v="2"/>
    <n v="1156.56"/>
  </r>
  <r>
    <n v="22"/>
    <s v="FATTPA1_15"/>
    <s v="28/05/2015"/>
    <n v="1350"/>
    <s v="11/06/2015"/>
    <s v="28/05/2015"/>
    <s v="12/06/2015"/>
    <x v="1"/>
    <n v="650"/>
    <n v="15"/>
    <n v="20250"/>
  </r>
  <r>
    <n v="23"/>
    <s v="FATTPA1_15"/>
    <s v="28/05/2015"/>
    <n v="1350"/>
    <s v="11/06/2015"/>
    <s v="28/05/2015"/>
    <s v="11/06/2015"/>
    <x v="1"/>
    <n v="700"/>
    <n v="14"/>
    <n v="18900"/>
  </r>
  <r>
    <n v="24"/>
    <s v="FATTPA2_15"/>
    <s v="23/06/2015"/>
    <n v="750"/>
    <s v="26/06/2015"/>
    <s v="23/06/2015"/>
    <s v="01/07/2015"/>
    <x v="3"/>
    <n v="750"/>
    <n v="8"/>
    <n v="6000"/>
  </r>
  <r>
    <n v="25"/>
    <s v="FATTPA3_15"/>
    <s v="22/07/2015"/>
    <n v="500"/>
    <s v="29/07/2015"/>
    <s v="22/07/2015"/>
    <s v="31/07/2015"/>
    <x v="3"/>
    <n v="500"/>
    <n v="9"/>
    <n v="4500"/>
  </r>
  <r>
    <n v="26"/>
    <s v="500101415"/>
    <s v="12/03/2015"/>
    <n v="9523.93"/>
    <s v="13/05/2015"/>
    <s v="30/04/2015"/>
    <s v="15/05/2015"/>
    <x v="1"/>
    <n v="9523.93"/>
    <n v="15"/>
    <n v="142858.95000000001"/>
  </r>
  <r>
    <n v="27"/>
    <s v="1501562502"/>
    <s v="10/09/2015"/>
    <n v="10397.41"/>
    <s v="20/10/2015"/>
    <s v="26/10/2015"/>
    <s v="26/10/2015"/>
    <x v="2"/>
    <n v="10397.41"/>
    <n v="0"/>
    <n v="0"/>
  </r>
  <r>
    <n v="28"/>
    <s v="3-SEL/2015"/>
    <s v="15/01/2015"/>
    <n v="8180.67"/>
    <s v="30/01/2015"/>
    <s v="15/01/2015"/>
    <s v="15/01/2015"/>
    <x v="0"/>
    <n v="8180.67"/>
    <n v="0"/>
    <n v="0"/>
  </r>
  <r>
    <n v="29"/>
    <s v="2-SEL/2015"/>
    <s v="15/01/2015"/>
    <n v="9.9600000000000009"/>
    <s v="30/01/2015"/>
    <s v="15/01/2015"/>
    <s v="15/01/2015"/>
    <x v="0"/>
    <n v="9.9600000000000009"/>
    <n v="0"/>
    <n v="0"/>
  </r>
  <r>
    <n v="30"/>
    <s v="7-SEL/2015"/>
    <s v="14/04/2015"/>
    <n v="9.75"/>
    <s v="02/07/2015"/>
    <s v="14/04/2015"/>
    <s v="14/04/2015"/>
    <x v="3"/>
    <n v="9.75"/>
    <n v="0"/>
    <n v="0"/>
  </r>
  <r>
    <n v="31"/>
    <s v="8-SEL/2015"/>
    <s v="14/04/2015"/>
    <n v="1129.27"/>
    <s v="02/07/2015"/>
    <s v="14/04/2015"/>
    <s v="14/04/2015"/>
    <x v="3"/>
    <n v="1129.27"/>
    <n v="0"/>
    <n v="0"/>
  </r>
  <r>
    <n v="32"/>
    <s v="9-SEL/2015"/>
    <s v="14/04/2015"/>
    <n v="7616.96"/>
    <s v="02/07/2015"/>
    <s v="14/04/2015"/>
    <s v="14/04/2015"/>
    <x v="3"/>
    <n v="7616.96"/>
    <n v="0"/>
    <n v="0"/>
  </r>
  <r>
    <n v="33"/>
    <s v="13-SEL2015"/>
    <s v="15/07/2015"/>
    <n v="9.85"/>
    <s v="20/10/2015"/>
    <s v="15/07/2015"/>
    <s v="15/07/2015"/>
    <x v="3"/>
    <n v="9.85"/>
    <n v="0"/>
    <n v="0"/>
  </r>
  <r>
    <n v="34"/>
    <s v="14-SEL2015"/>
    <s v="15/07/2015"/>
    <n v="1140.3699999999999"/>
    <s v="21/10/2015"/>
    <s v="15/07/2015"/>
    <s v="15/07/2015"/>
    <x v="3"/>
    <n v="1140.3699999999999"/>
    <n v="0"/>
    <n v="0"/>
  </r>
  <r>
    <n v="35"/>
    <s v="15-SEL2015"/>
    <s v="15/07/2015"/>
    <n v="6564.49"/>
    <s v="21/10/2015"/>
    <s v="15/07/2015"/>
    <s v="15/07/2015"/>
    <x v="3"/>
    <n v="6564.49"/>
    <n v="0"/>
    <n v="0"/>
  </r>
  <r>
    <n v="36"/>
    <s v="21SEL/2015"/>
    <s v="15/10/2015"/>
    <n v="6010.92"/>
    <s v="31/12/2015"/>
    <s v="15/10/2015"/>
    <s v="15/10/2015"/>
    <x v="2"/>
    <n v="6010.92"/>
    <n v="0"/>
    <n v="0"/>
  </r>
  <r>
    <n v="37"/>
    <s v="19SEL/2015"/>
    <s v="15/10/2015"/>
    <n v="9.9600000000000009"/>
    <s v="31/12/2015"/>
    <s v="15/10/2015"/>
    <s v="15/10/2015"/>
    <x v="2"/>
    <n v="9.9600000000000009"/>
    <n v="0"/>
    <n v="0"/>
  </r>
  <r>
    <n v="38"/>
    <s v="20SEL/2015"/>
    <s v="15/10/2015"/>
    <n v="1152.3900000000001"/>
    <s v="31/12/2015"/>
    <s v="15/10/2015"/>
    <s v="15/10/2015"/>
    <x v="2"/>
    <n v="1152.3900000000001"/>
    <n v="0"/>
    <n v="0"/>
  </r>
  <r>
    <n v="39"/>
    <s v="12/2015"/>
    <s v="18/02/2015"/>
    <n v="659.93"/>
    <s v="15/04/2015"/>
    <s v="18/02/2015"/>
    <s v="15/04/2015"/>
    <x v="1"/>
    <n v="659.93"/>
    <n v="56"/>
    <n v="36956.079999999994"/>
  </r>
  <r>
    <n v="40"/>
    <s v="1/PA"/>
    <s v="04/02/2015"/>
    <n v="6344"/>
    <s v="24/02/2015"/>
    <s v="04/02/2015"/>
    <s v="27/02/2015"/>
    <x v="0"/>
    <n v="5344"/>
    <n v="23"/>
    <n v="145912"/>
  </r>
  <r>
    <n v="41"/>
    <s v="2/PA"/>
    <s v="23/03/2015"/>
    <n v="1268.8"/>
    <s v="30/03/2015"/>
    <s v="23/03/2015"/>
    <s v="03/04/2015"/>
    <x v="1"/>
    <n v="1068.8"/>
    <n v="11"/>
    <n v="13956.8"/>
  </r>
  <r>
    <n v="42"/>
    <s v="4/PA"/>
    <s v="06/07/2015"/>
    <n v="1268.8"/>
    <s v="09/07/2015"/>
    <s v="06/07/2015"/>
    <s v="10/07/2015"/>
    <x v="3"/>
    <n v="1068.8"/>
    <n v="4"/>
    <n v="5075.2"/>
  </r>
  <r>
    <n v="43"/>
    <s v="5/PA"/>
    <s v="30/07/2015"/>
    <n v="4440.8"/>
    <s v="04/08/2015"/>
    <s v="30/07/2015"/>
    <s v="06/08/2015"/>
    <x v="3"/>
    <n v="3740.8"/>
    <n v="7"/>
    <n v="31085.600000000002"/>
  </r>
  <r>
    <n v="44"/>
    <s v="6/PA"/>
    <s v="30/07/2015"/>
    <n v="3806.4"/>
    <s v="04/08/2015"/>
    <s v="30/07/2015"/>
    <s v="06/08/2015"/>
    <x v="3"/>
    <n v="3206.4"/>
    <n v="7"/>
    <n v="26644.799999999999"/>
  </r>
  <r>
    <n v="45"/>
    <s v="8/PA"/>
    <s v="26/10/2015"/>
    <n v="8881.6"/>
    <s v="12/11/2015"/>
    <s v="26/10/2015"/>
    <s v="13/11/2015"/>
    <x v="2"/>
    <n v="7481.6"/>
    <n v="18"/>
    <n v="159868.80000000002"/>
  </r>
  <r>
    <n v="46"/>
    <s v="346"/>
    <s v="01/08/2014"/>
    <n v="2989"/>
    <s v="31/12/2014"/>
    <s v="31/10/2014"/>
    <s v="02/02/2015"/>
    <x v="0"/>
    <n v="2989"/>
    <n v="94"/>
    <n v="280966"/>
  </r>
  <r>
    <n v="47"/>
    <s v="PM0000002"/>
    <s v="28/01/2015"/>
    <n v="59.17"/>
    <s v="13/04/2015"/>
    <s v="28/01/2015"/>
    <s v="16/04/2015"/>
    <x v="1"/>
    <n v="59.17"/>
    <n v="78"/>
    <n v="4615.26"/>
  </r>
  <r>
    <n v="48"/>
    <s v="PA0000719"/>
    <s v="30/04/2015"/>
    <n v="23888.58"/>
    <s v="27/05/2015"/>
    <s v="31/05/2015"/>
    <s v="11/06/2015"/>
    <x v="1"/>
    <n v="23888.58"/>
    <n v="11"/>
    <n v="262774.38"/>
  </r>
  <r>
    <n v="49"/>
    <s v="72/PA"/>
    <s v="30/09/2015"/>
    <n v="3050"/>
    <s v="15/10/2015"/>
    <s v="30/09/2015"/>
    <s v="28/10/2015"/>
    <x v="2"/>
    <n v="3050"/>
    <n v="28"/>
    <n v="85400"/>
  </r>
  <r>
    <n v="50"/>
    <s v="03/PA/2015"/>
    <s v="03/02/2015"/>
    <n v="252.03"/>
    <s v="20/02/2015"/>
    <s v="03/02/2015"/>
    <s v="27/02/2015"/>
    <x v="0"/>
    <n v="210.71"/>
    <n v="24"/>
    <n v="6048.72"/>
  </r>
  <r>
    <n v="51"/>
    <s v="20141231"/>
    <s v="23/01/2015"/>
    <n v="6138.49"/>
    <s v="24/07/2015"/>
    <s v="23/01/2015"/>
    <s v="24/07/2015"/>
    <x v="3"/>
    <n v="6138.49"/>
    <n v="182"/>
    <n v="1117205.18"/>
  </r>
  <r>
    <n v="52"/>
    <s v="20150331"/>
    <s v="21/05/2015"/>
    <n v="6105.35"/>
    <s v="24/07/2015"/>
    <s v="21/05/2015"/>
    <s v="24/07/2015"/>
    <x v="3"/>
    <n v="6105.35"/>
    <n v="64"/>
    <n v="390742.4"/>
  </r>
  <r>
    <n v="53"/>
    <s v="2501661"/>
    <s v="02/03/2015"/>
    <n v="6512.46"/>
    <s v="10/03/2015"/>
    <s v="02/03/2015"/>
    <s v="12/03/2015"/>
    <x v="0"/>
    <n v="6512.46"/>
    <n v="10"/>
    <n v="65124.6"/>
  </r>
  <r>
    <n v="54"/>
    <s v="6662501749"/>
    <s v="27/05/2015"/>
    <n v="6699.62"/>
    <s v="09/06/2015"/>
    <s v="27/05/2015"/>
    <s v="12/06/2015"/>
    <x v="1"/>
    <n v="6699.62"/>
    <n v="16"/>
    <n v="107193.92"/>
  </r>
  <r>
    <n v="55"/>
    <s v="6662501852"/>
    <s v="31/08/2015"/>
    <n v="6496.27"/>
    <s v="31/08/2015"/>
    <s v="31/08/2015"/>
    <s v="03/09/2015"/>
    <x v="3"/>
    <n v="6496.27"/>
    <n v="3"/>
    <n v="19488.810000000001"/>
  </r>
  <r>
    <n v="56"/>
    <s v="6662501954"/>
    <s v="30/11/2015"/>
    <n v="6918.72"/>
    <s v="10/12/2015"/>
    <s v="30/11/2015"/>
    <s v="10/12/2015"/>
    <x v="2"/>
    <n v="6918.72"/>
    <n v="10"/>
    <n v="69187.199999999997"/>
  </r>
  <r>
    <n v="57"/>
    <s v="IT15050315"/>
    <s v="21/05/2015"/>
    <n v="3265.54"/>
    <s v="02/07/2015"/>
    <s v="21/05/2015"/>
    <s v="21/05/2015"/>
    <x v="3"/>
    <n v="3265.54"/>
    <n v="0"/>
    <n v="0"/>
  </r>
  <r>
    <n v="58"/>
    <s v="IT15041718"/>
    <s v="20/05/2015"/>
    <n v="2596.48"/>
    <s v="02/07/2015"/>
    <s v="20/05/2015"/>
    <s v="20/05/2015"/>
    <x v="3"/>
    <n v="2596.48"/>
    <n v="0"/>
    <n v="0"/>
  </r>
  <r>
    <n v="59"/>
    <s v="IT15040946"/>
    <s v="20/05/2015"/>
    <n v="5285.13"/>
    <s v="02/07/2015"/>
    <s v="20/05/2015"/>
    <s v="20/05/2015"/>
    <x v="3"/>
    <n v="5285.13"/>
    <n v="0"/>
    <n v="0"/>
  </r>
  <r>
    <n v="60"/>
    <s v="IT15040945"/>
    <s v="20/05/2015"/>
    <n v="17086.84"/>
    <s v="02/07/2015"/>
    <s v="20/05/2015"/>
    <s v="20/05/2015"/>
    <x v="3"/>
    <n v="17086.84"/>
    <n v="0"/>
    <n v="0"/>
  </r>
  <r>
    <n v="61"/>
    <s v="IT15040673"/>
    <s v="20/05/2015"/>
    <n v="2935.04"/>
    <s v="02/07/2015"/>
    <s v="20/05/2015"/>
    <s v="20/05/2015"/>
    <x v="3"/>
    <n v="2935.04"/>
    <n v="0"/>
    <n v="0"/>
  </r>
  <r>
    <n v="62"/>
    <s v="IT15040644"/>
    <s v="20/05/2015"/>
    <n v="2296.25"/>
    <s v="03/07/2015"/>
    <s v="20/05/2015"/>
    <s v="20/05/2015"/>
    <x v="3"/>
    <n v="2296.25"/>
    <n v="0"/>
    <n v="0"/>
  </r>
  <r>
    <n v="63"/>
    <s v="IT15040498"/>
    <s v="20/05/2015"/>
    <n v="3265.54"/>
    <s v="03/07/2015"/>
    <s v="20/05/2015"/>
    <s v="20/05/2015"/>
    <x v="3"/>
    <n v="3265.54"/>
    <n v="0"/>
    <n v="0"/>
  </r>
  <r>
    <n v="64"/>
    <s v="IT15030342"/>
    <s v="20/05/2015"/>
    <n v="3265.54"/>
    <s v="03/07/2015"/>
    <s v="20/05/2015"/>
    <s v="20/05/2015"/>
    <x v="3"/>
    <n v="3265.54"/>
    <n v="0"/>
    <n v="0"/>
  </r>
  <r>
    <n v="65"/>
    <s v="IT15020304"/>
    <s v="20/05/2015"/>
    <n v="3265.54"/>
    <s v="03/07/2015"/>
    <s v="20/05/2015"/>
    <s v="20/05/2015"/>
    <x v="3"/>
    <n v="3265.54"/>
    <n v="0"/>
    <n v="0"/>
  </r>
  <r>
    <n v="66"/>
    <s v="IT15011572"/>
    <s v="20/05/2015"/>
    <n v="4082.37"/>
    <s v="03/07/2015"/>
    <s v="20/05/2015"/>
    <s v="20/05/2015"/>
    <x v="3"/>
    <n v="4082.37"/>
    <n v="0"/>
    <n v="0"/>
  </r>
  <r>
    <n v="67"/>
    <s v="IT15011412"/>
    <s v="20/05/2015"/>
    <n v="9965.52"/>
    <s v="03/07/2015"/>
    <s v="20/05/2015"/>
    <s v="20/05/2015"/>
    <x v="3"/>
    <n v="9965.52"/>
    <n v="0"/>
    <n v="0"/>
  </r>
  <r>
    <n v="68"/>
    <s v="IT15011016"/>
    <s v="20/05/2015"/>
    <n v="4178.24"/>
    <s v="03/07/2015"/>
    <s v="20/05/2015"/>
    <s v="20/05/2015"/>
    <x v="3"/>
    <n v="4178.24"/>
    <n v="0"/>
    <n v="0"/>
  </r>
  <r>
    <n v="69"/>
    <s v="IT15010773"/>
    <s v="20/05/2015"/>
    <n v="331.03"/>
    <s v="03/07/2015"/>
    <s v="20/05/2015"/>
    <s v="20/05/2015"/>
    <x v="3"/>
    <n v="331.03"/>
    <n v="0"/>
    <n v="0"/>
  </r>
  <r>
    <n v="70"/>
    <s v="IT15010749"/>
    <s v="20/05/2015"/>
    <n v="2709.79"/>
    <s v="03/07/2015"/>
    <s v="20/05/2015"/>
    <s v="20/05/2015"/>
    <x v="3"/>
    <n v="2709.79"/>
    <n v="0"/>
    <n v="0"/>
  </r>
  <r>
    <n v="71"/>
    <s v="IT15010748"/>
    <s v="20/05/2015"/>
    <n v="2516.16"/>
    <s v="03/07/2015"/>
    <s v="20/05/2015"/>
    <s v="20/05/2015"/>
    <x v="3"/>
    <n v="2516.16"/>
    <n v="0"/>
    <n v="0"/>
  </r>
  <r>
    <n v="72"/>
    <s v="IT15010498"/>
    <s v="20/05/2015"/>
    <n v="3265.54"/>
    <s v="03/07/2015"/>
    <s v="20/05/2015"/>
    <s v="20/05/2015"/>
    <x v="3"/>
    <n v="3265.54"/>
    <n v="0"/>
    <n v="0"/>
  </r>
  <r>
    <n v="73"/>
    <s v="IT15060356"/>
    <s v="18/06/2015"/>
    <n v="3265.54"/>
    <s v="03/07/2015"/>
    <s v="18/06/2015"/>
    <s v="18/06/2015"/>
    <x v="3"/>
    <n v="3265.54"/>
    <n v="0"/>
    <n v="0"/>
  </r>
  <r>
    <n v="74"/>
    <s v="22/CS/15"/>
    <s v="20/01/2015"/>
    <n v="13993.17"/>
    <s v="03/07/2015"/>
    <s v="20/01/2015"/>
    <s v="20/01/2015"/>
    <x v="3"/>
    <n v="13993.17"/>
    <n v="0"/>
    <n v="0"/>
  </r>
  <r>
    <n v="75"/>
    <s v="20/CS/15"/>
    <s v="20/01/2015"/>
    <n v="13307.39"/>
    <s v="03/07/2015"/>
    <s v="20/01/2015"/>
    <s v="20/01/2015"/>
    <x v="3"/>
    <n v="13307.39"/>
    <n v="0"/>
    <n v="0"/>
  </r>
  <r>
    <n v="76"/>
    <s v="18/CS/15"/>
    <s v="20/01/2015"/>
    <n v="12221.09"/>
    <s v="03/07/2015"/>
    <s v="20/01/2015"/>
    <s v="20/01/2015"/>
    <x v="3"/>
    <n v="12221.09"/>
    <n v="0"/>
    <n v="0"/>
  </r>
  <r>
    <n v="77"/>
    <s v="IT15070634"/>
    <s v="13/07/2015"/>
    <n v="3265.54"/>
    <s v="21/10/2015"/>
    <s v="13/07/2015"/>
    <s v="13/07/2015"/>
    <x v="3"/>
    <n v="3265.54"/>
    <n v="0"/>
    <n v="0"/>
  </r>
  <r>
    <n v="78"/>
    <s v="IT15070784"/>
    <s v="13/07/2015"/>
    <n v="2297.13"/>
    <s v="21/10/2015"/>
    <s v="13/07/2015"/>
    <s v="13/07/2015"/>
    <x v="3"/>
    <n v="2297.13"/>
    <n v="0"/>
    <n v="0"/>
  </r>
  <r>
    <n v="79"/>
    <s v="IT15071045"/>
    <s v="13/07/2015"/>
    <n v="21917.97"/>
    <s v="21/10/2015"/>
    <s v="13/07/2015"/>
    <s v="13/07/2015"/>
    <x v="3"/>
    <n v="21917.97"/>
    <n v="0"/>
    <n v="0"/>
  </r>
  <r>
    <n v="80"/>
    <s v="IT15071046"/>
    <s v="13/07/2015"/>
    <n v="4826.16"/>
    <s v="21/10/2015"/>
    <s v="13/07/2015"/>
    <s v="13/07/2015"/>
    <x v="3"/>
    <n v="4826.16"/>
    <n v="0"/>
    <n v="0"/>
  </r>
  <r>
    <n v="81"/>
    <s v="IT15071191"/>
    <s v="13/07/2015"/>
    <n v="5157.46"/>
    <s v="21/10/2015"/>
    <s v="13/07/2015"/>
    <s v="13/07/2015"/>
    <x v="3"/>
    <n v="5157.46"/>
    <n v="0"/>
    <n v="0"/>
  </r>
  <r>
    <n v="82"/>
    <s v="IT15080327"/>
    <s v="24/08/2015"/>
    <n v="3265.54"/>
    <s v="21/10/2015"/>
    <s v="24/08/2015"/>
    <s v="24/08/2015"/>
    <x v="3"/>
    <n v="3265.54"/>
    <n v="0"/>
    <n v="0"/>
  </r>
  <r>
    <n v="83"/>
    <s v="IT15090372"/>
    <s v="22/09/2015"/>
    <n v="3265.54"/>
    <s v="21/10/2015"/>
    <s v="22/09/2015"/>
    <s v="22/09/2015"/>
    <x v="3"/>
    <n v="3265.54"/>
    <n v="0"/>
    <n v="0"/>
  </r>
  <r>
    <n v="84"/>
    <s v="IT15100547"/>
    <s v="15/10/2015"/>
    <n v="3265.54"/>
    <s v="04/11/2015"/>
    <s v="15/10/2015"/>
    <s v="15/10/2015"/>
    <x v="2"/>
    <n v="3265.54"/>
    <n v="0"/>
    <n v="0"/>
  </r>
  <r>
    <n v="85"/>
    <s v="IT15100722"/>
    <s v="15/10/2015"/>
    <n v="2324.69"/>
    <s v="04/11/2015"/>
    <s v="15/10/2015"/>
    <s v="15/10/2015"/>
    <x v="2"/>
    <n v="2324.69"/>
    <n v="0"/>
    <n v="0"/>
  </r>
  <r>
    <n v="86"/>
    <s v="IT15100723"/>
    <s v="15/10/2015"/>
    <n v="915"/>
    <s v="04/11/2015"/>
    <s v="15/10/2015"/>
    <s v="15/10/2015"/>
    <x v="2"/>
    <n v="915"/>
    <n v="0"/>
    <n v="0"/>
  </r>
  <r>
    <n v="87"/>
    <s v="IT15100745"/>
    <s v="15/10/2015"/>
    <n v="610"/>
    <s v="04/11/2015"/>
    <s v="15/10/2015"/>
    <s v="15/10/2015"/>
    <x v="2"/>
    <n v="610"/>
    <n v="0"/>
    <n v="0"/>
  </r>
  <r>
    <n v="88"/>
    <s v="IT15101003"/>
    <s v="15/10/2015"/>
    <n v="20373.57"/>
    <s v="04/11/2015"/>
    <s v="15/10/2015"/>
    <s v="15/10/2015"/>
    <x v="2"/>
    <n v="20373.57"/>
    <n v="0"/>
    <n v="0"/>
  </r>
  <r>
    <n v="89"/>
    <s v="IT15101150"/>
    <s v="15/10/2015"/>
    <n v="2195.3200000000002"/>
    <s v="04/11/2015"/>
    <s v="15/10/2015"/>
    <s v="15/10/2015"/>
    <x v="2"/>
    <n v="2195.3200000000002"/>
    <n v="0"/>
    <n v="0"/>
  </r>
  <r>
    <n v="90"/>
    <s v="IT15101553"/>
    <s v="15/10/2015"/>
    <n v="4418.8100000000004"/>
    <s v="04/11/2015"/>
    <s v="15/10/2015"/>
    <s v="15/10/2015"/>
    <x v="2"/>
    <n v="4418.8100000000004"/>
    <n v="0"/>
    <n v="0"/>
  </r>
  <r>
    <n v="91"/>
    <s v="IT15101716"/>
    <s v="15/10/2015"/>
    <n v="2399.3200000000002"/>
    <s v="04/11/2015"/>
    <s v="15/10/2015"/>
    <s v="15/10/2015"/>
    <x v="2"/>
    <n v="2399.3200000000002"/>
    <n v="0"/>
    <n v="0"/>
  </r>
  <r>
    <n v="92"/>
    <s v="IT15110345"/>
    <s v="23/11/2015"/>
    <n v="3265.54"/>
    <s v="31/12/2015"/>
    <s v="23/11/2015"/>
    <s v="23/11/2015"/>
    <x v="2"/>
    <n v="3265.54"/>
    <n v="0"/>
    <n v="0"/>
  </r>
  <r>
    <n v="93"/>
    <s v="41/CS/15"/>
    <s v="27/04/2015"/>
    <n v="15057.39"/>
    <s v="03/07/2015"/>
    <s v="27/04/2015"/>
    <s v="27/04/2015"/>
    <x v="3"/>
    <n v="15057.39"/>
    <n v="0"/>
    <n v="0"/>
  </r>
  <r>
    <n v="94"/>
    <s v="47/CS/15"/>
    <s v="30/07/2015"/>
    <n v="12789.65"/>
    <s v="21/10/2015"/>
    <s v="30/07/2015"/>
    <s v="30/07/2015"/>
    <x v="3"/>
    <n v="12789.65"/>
    <n v="0"/>
    <n v="0"/>
  </r>
  <r>
    <n v="95"/>
    <s v="84/CS/15"/>
    <s v="12/11/2015"/>
    <n v="11904.14"/>
    <s v="31/12/2015"/>
    <s v="12/11/2015"/>
    <s v="12/11/2015"/>
    <x v="2"/>
    <n v="11904.14"/>
    <n v="0"/>
    <n v="0"/>
  </r>
  <r>
    <n v="96"/>
    <s v="FATTPA1_15"/>
    <s v="29/07/2015"/>
    <n v="2562"/>
    <s v="04/08/2015"/>
    <s v="29/07/2015"/>
    <s v="06/08/2015"/>
    <x v="3"/>
    <n v="2162"/>
    <n v="8"/>
    <n v="20496"/>
  </r>
  <r>
    <n v="97"/>
    <s v="2_15"/>
    <s v="22/08/2015"/>
    <n v="2562"/>
    <s v="15/09/2015"/>
    <s v="22/08/2015"/>
    <s v="18/09/2015"/>
    <x v="3"/>
    <n v="2162"/>
    <n v="27"/>
    <n v="69174"/>
  </r>
  <r>
    <n v="98"/>
    <s v="241/2015"/>
    <s v="30/11/2015"/>
    <n v="491.25"/>
    <s v="18/12/2015"/>
    <s v="30/11/2015"/>
    <s v="18/12/2015"/>
    <x v="2"/>
    <n v="491.25"/>
    <n v="18"/>
    <n v="8842.5"/>
  </r>
  <r>
    <n v="99"/>
    <s v="1727"/>
    <s v="30/11/2014"/>
    <n v="648.5"/>
    <s v="31/12/2014"/>
    <s v="31/12/2014"/>
    <s v="02/02/2015"/>
    <x v="0"/>
    <n v="648.5"/>
    <n v="33"/>
    <n v="21400.5"/>
  </r>
  <r>
    <n v="100"/>
    <s v="1206"/>
    <s v="30/04/2015"/>
    <n v="431.18"/>
    <s v="25/06/2015"/>
    <s v="30/06/2015"/>
    <s v="01/07/2015"/>
    <x v="3"/>
    <n v="431.18"/>
    <n v="1"/>
    <n v="431.18"/>
  </r>
  <r>
    <n v="101"/>
    <s v="2402"/>
    <s v="24/06/2015"/>
    <n v="441.93"/>
    <s v="31/07/2015"/>
    <s v="31/08/2015"/>
    <s v="06/08/2015"/>
    <x v="3"/>
    <n v="441.93"/>
    <n v="-25"/>
    <n v="-11048.25"/>
  </r>
  <r>
    <n v="102"/>
    <s v="4491"/>
    <s v="13/10/2015"/>
    <n v="1021.53"/>
    <s v="14/12/2015"/>
    <s v="31/12/2015"/>
    <s v="18/12/2015"/>
    <x v="2"/>
    <n v="1021.53"/>
    <n v="-13"/>
    <n v="-13279.89"/>
  </r>
  <r>
    <n v="103"/>
    <s v="4601"/>
    <s v="16/10/2015"/>
    <n v="3353.66"/>
    <s v="14/12/2015"/>
    <s v="31/12/2015"/>
    <s v="18/12/2015"/>
    <x v="2"/>
    <n v="3353.66"/>
    <n v="-13"/>
    <n v="-43597.58"/>
  </r>
  <r>
    <n v="104"/>
    <s v="4537"/>
    <s v="14/10/2015"/>
    <n v="6804.67"/>
    <s v="14/12/2015"/>
    <s v="31/12/2015"/>
    <s v="18/12/2015"/>
    <x v="2"/>
    <n v="6804.67"/>
    <n v="-13"/>
    <n v="-88460.71"/>
  </r>
  <r>
    <n v="105"/>
    <s v="10_15"/>
    <s v="31/10/2015"/>
    <n v="4488"/>
    <s v="27/11/2015"/>
    <s v="30/11/2015"/>
    <s v="02/12/2015"/>
    <x v="2"/>
    <n v="4488"/>
    <n v="2"/>
    <n v="8976"/>
  </r>
  <r>
    <n v="106"/>
    <s v="1/RE"/>
    <s v="15/09/2015"/>
    <n v="1231.5"/>
    <s v="13/10/2015"/>
    <s v="15/09/2015"/>
    <s v="14/10/2015"/>
    <x v="2"/>
    <n v="1231.5"/>
    <n v="29"/>
    <n v="35713.5"/>
  </r>
  <r>
    <n v="107"/>
    <s v="196/C"/>
    <s v="13/02/2015"/>
    <n v="628.12"/>
    <s v="27/04/2015"/>
    <s v="30/04/2015"/>
    <s v="29/04/2015"/>
    <x v="1"/>
    <n v="628.12"/>
    <n v="-1"/>
    <n v="-628.12"/>
  </r>
  <r>
    <n v="108"/>
    <s v="PA009"/>
    <s v="26/01/2015"/>
    <n v="822.1"/>
    <s v="20/02/2015"/>
    <s v="28/02/2015"/>
    <s v="27/02/2015"/>
    <x v="0"/>
    <n v="822.1"/>
    <n v="-1"/>
    <n v="-822.1"/>
  </r>
  <r>
    <n v="109"/>
    <s v="PA010"/>
    <s v="19/03/2015"/>
    <n v="755"/>
    <s v="28/04/2015"/>
    <s v="30/04/2015"/>
    <s v="29/04/2015"/>
    <x v="1"/>
    <n v="755"/>
    <n v="-1"/>
    <n v="-755"/>
  </r>
  <r>
    <n v="110"/>
    <s v="PA011"/>
    <s v="28/04/2015"/>
    <n v="439.2"/>
    <s v="27/05/2015"/>
    <s v="31/05/2015"/>
    <s v="29/05/2015"/>
    <x v="1"/>
    <n v="439.2"/>
    <n v="-2"/>
    <n v="-878.4"/>
  </r>
  <r>
    <n v="111"/>
    <s v="PA015"/>
    <s v="30/05/2015"/>
    <n v="439.2"/>
    <s v="25/06/2015"/>
    <s v="30/06/2015"/>
    <s v="01/07/2015"/>
    <x v="3"/>
    <n v="439.2"/>
    <n v="1"/>
    <n v="439.2"/>
  </r>
  <r>
    <n v="112"/>
    <s v="PA016"/>
    <s v="30/06/2015"/>
    <n v="929.4"/>
    <s v="30/07/2015"/>
    <s v="31/07/2015"/>
    <s v="31/07/2015"/>
    <x v="3"/>
    <n v="929.4"/>
    <n v="0"/>
    <n v="0"/>
  </r>
  <r>
    <n v="113"/>
    <s v="PA018"/>
    <s v="30/08/2015"/>
    <n v="317.2"/>
    <s v="17/09/2015"/>
    <s v="30/09/2015"/>
    <s v="18/09/2015"/>
    <x v="3"/>
    <n v="317.2"/>
    <n v="-12"/>
    <n v="-3806.3999999999996"/>
  </r>
  <r>
    <n v="114"/>
    <s v="PA019"/>
    <s v="05/10/2015"/>
    <n v="373.32"/>
    <s v="24/11/2015"/>
    <s v="30/11/2015"/>
    <s v="02/12/2015"/>
    <x v="2"/>
    <n v="373.32"/>
    <n v="2"/>
    <n v="746.64"/>
  </r>
  <r>
    <n v="115"/>
    <s v="PA021"/>
    <s v="13/10/2015"/>
    <n v="163.38"/>
    <s v="25/11/2015"/>
    <s v="30/11/2015"/>
    <s v="02/12/2015"/>
    <x v="2"/>
    <n v="163.38"/>
    <n v="2"/>
    <n v="326.76"/>
  </r>
  <r>
    <n v="116"/>
    <s v="PA022"/>
    <s v="11/11/2015"/>
    <n v="770.59"/>
    <s v="18/12/2015"/>
    <s v="31/12/2015"/>
    <s v="18/12/2015"/>
    <x v="2"/>
    <n v="19.52"/>
    <n v="-13"/>
    <n v="-10017.67"/>
  </r>
  <r>
    <n v="117"/>
    <s v="PA022"/>
    <s v="11/11/2015"/>
    <n v="770.59"/>
    <s v="18/12/2015"/>
    <s v="31/12/2015"/>
    <s v="22/12/2015"/>
    <x v="2"/>
    <n v="751.07"/>
    <n v="-9"/>
    <n v="-6935.31"/>
  </r>
  <r>
    <n v="118"/>
    <s v="FE4"/>
    <s v="06/05/2015"/>
    <n v="78"/>
    <s v="25/05/2015"/>
    <s v="06/05/2015"/>
    <s v="27/05/2015"/>
    <x v="1"/>
    <n v="78"/>
    <n v="21"/>
    <n v="1638"/>
  </r>
  <r>
    <n v="119"/>
    <s v="LPA.2"/>
    <s v="06/03/2015"/>
    <n v="60"/>
    <s v="10/04/2015"/>
    <s v="06/03/2015"/>
    <s v="13/04/2015"/>
    <x v="1"/>
    <n v="60"/>
    <n v="38"/>
    <n v="2280"/>
  </r>
  <r>
    <n v="120"/>
    <s v="LPA.21"/>
    <s v="12/11/2015"/>
    <n v="92"/>
    <s v="27/11/2015"/>
    <s v="12/11/2015"/>
    <s v="02/12/2015"/>
    <x v="2"/>
    <n v="92"/>
    <n v="20"/>
    <n v="1840"/>
  </r>
  <r>
    <n v="121"/>
    <s v="317/PA"/>
    <s v="18/06/2015"/>
    <n v="900.71"/>
    <s v="23/07/2015"/>
    <s v="31/07/2015"/>
    <s v="31/07/2015"/>
    <x v="3"/>
    <n v="900.71"/>
    <n v="0"/>
    <n v="0"/>
  </r>
  <r>
    <n v="122"/>
    <s v="11/PA"/>
    <s v="23/12/2014"/>
    <n v="3583.14"/>
    <s v="31/12/2014"/>
    <s v="31/01/2015"/>
    <s v="27/03/2015"/>
    <x v="0"/>
    <n v="3583.14"/>
    <n v="55"/>
    <n v="197072.69999999998"/>
  </r>
  <r>
    <n v="123"/>
    <s v="1/PA"/>
    <s v="15/03/2015"/>
    <n v="12778.08"/>
    <s v="28/04/2015"/>
    <s v="15/03/2015"/>
    <s v="29/04/2015"/>
    <x v="1"/>
    <n v="10683.31"/>
    <n v="45"/>
    <n v="575013.6"/>
  </r>
  <r>
    <n v="124"/>
    <s v="1-PA"/>
    <s v="16/02/2015"/>
    <n v="10980"/>
    <s v="17/02/2015"/>
    <s v="16/02/2015"/>
    <s v="18/02/2015"/>
    <x v="0"/>
    <n v="10980"/>
    <n v="2"/>
    <n v="21960"/>
  </r>
  <r>
    <n v="125"/>
    <s v="VP/2642"/>
    <s v="13/10/2015"/>
    <n v="558.15"/>
    <s v="24/11/2015"/>
    <s v="30/11/2015"/>
    <s v="02/12/2015"/>
    <x v="2"/>
    <n v="558.15"/>
    <n v="2"/>
    <n v="1116.3"/>
  </r>
  <r>
    <n v="126"/>
    <s v="04/15/PA"/>
    <s v="10/04/2015"/>
    <n v="12200"/>
    <s v="27/05/2015"/>
    <s v="31/05/2015"/>
    <s v="12/06/2015"/>
    <x v="1"/>
    <n v="12200"/>
    <n v="12"/>
    <n v="146400"/>
  </r>
  <r>
    <n v="127"/>
    <s v="999"/>
    <s v="27/04/2015"/>
    <n v="540"/>
    <s v="30/04/2015"/>
    <s v="27/04/2015"/>
    <s v="05/05/2015"/>
    <x v="1"/>
    <n v="459"/>
    <n v="8"/>
    <n v="4320"/>
  </r>
  <r>
    <n v="128"/>
    <s v="999 B"/>
    <s v="31/05/2015"/>
    <n v="360"/>
    <s v="19/06/2015"/>
    <s v="31/05/2015"/>
    <s v="19/06/2015"/>
    <x v="1"/>
    <n v="306"/>
    <n v="19"/>
    <n v="6840"/>
  </r>
  <r>
    <n v="129"/>
    <s v="999/C"/>
    <s v="06/07/2015"/>
    <n v="1000"/>
    <s v="09/07/2015"/>
    <s v="06/07/2015"/>
    <s v="10/07/2015"/>
    <x v="3"/>
    <n v="850"/>
    <n v="4"/>
    <n v="4000"/>
  </r>
  <r>
    <n v="130"/>
    <s v="999 D"/>
    <s v="06/07/2015"/>
    <n v="360"/>
    <s v="09/07/2015"/>
    <s v="06/07/2015"/>
    <s v="10/07/2015"/>
    <x v="3"/>
    <n v="306"/>
    <n v="4"/>
    <n v="1440"/>
  </r>
  <r>
    <n v="131"/>
    <s v="999 E"/>
    <s v="27/07/2015"/>
    <n v="360"/>
    <s v="29/07/2015"/>
    <s v="27/07/2015"/>
    <s v="29/07/2015"/>
    <x v="3"/>
    <n v="306"/>
    <n v="2"/>
    <n v="720"/>
  </r>
  <r>
    <n v="132"/>
    <s v="999F"/>
    <s v="29/09/2015"/>
    <n v="360"/>
    <s v="29/10/2015"/>
    <s v="29/09/2015"/>
    <s v="30/10/2015"/>
    <x v="2"/>
    <n v="306"/>
    <n v="31"/>
    <n v="11160"/>
  </r>
  <r>
    <n v="133"/>
    <s v="999 G"/>
    <s v="06/11/2015"/>
    <n v="360"/>
    <s v="11/11/2015"/>
    <s v="06/11/2015"/>
    <s v="12/11/2015"/>
    <x v="2"/>
    <n v="306"/>
    <n v="6"/>
    <n v="2160"/>
  </r>
  <r>
    <n v="134"/>
    <s v="999 H"/>
    <s v="06/11/2015"/>
    <n v="350"/>
    <s v="13/11/2015"/>
    <s v="06/11/2015"/>
    <s v="19/11/2015"/>
    <x v="2"/>
    <n v="297.5"/>
    <n v="13"/>
    <n v="4550"/>
  </r>
  <r>
    <n v="135"/>
    <s v="E-389"/>
    <s v="31/10/2015"/>
    <n v="766.18"/>
    <s v="27/11/2015"/>
    <s v="30/11/2015"/>
    <s v="07/12/2015"/>
    <x v="2"/>
    <n v="766.18"/>
    <n v="7"/>
    <n v="5363.2599999999993"/>
  </r>
  <r>
    <n v="136"/>
    <s v="71PA/2015"/>
    <s v="16/07/2015"/>
    <n v="1984.11"/>
    <s v="30/07/2015"/>
    <s v="16/07/2015"/>
    <s v="31/07/2015"/>
    <x v="3"/>
    <n v="1658.85"/>
    <n v="15"/>
    <n v="29761.649999999998"/>
  </r>
  <r>
    <n v="137"/>
    <s v="90PA/2015"/>
    <s v="26/11/2015"/>
    <n v="756.08"/>
    <s v="26/11/2015"/>
    <s v="26/11/2015"/>
    <s v="02/12/2015"/>
    <x v="2"/>
    <n v="632.13"/>
    <n v="6"/>
    <n v="4536.4800000000005"/>
  </r>
  <r>
    <n v="138"/>
    <s v="1/2015"/>
    <s v="30/04/2015"/>
    <n v="559.98"/>
    <s v="28/05/2015"/>
    <s v="31/05/2015"/>
    <s v="29/05/2015"/>
    <x v="1"/>
    <n v="559.98"/>
    <n v="-2"/>
    <n v="-1119.96"/>
  </r>
  <r>
    <n v="139"/>
    <s v="3/2015"/>
    <s v="30/06/2015"/>
    <n v="559.98"/>
    <s v="24/07/2015"/>
    <s v="31/07/2015"/>
    <s v="27/07/2015"/>
    <x v="3"/>
    <n v="559.98"/>
    <n v="-4"/>
    <n v="-2239.92"/>
  </r>
  <r>
    <n v="140"/>
    <s v="2/2015"/>
    <s v="30/06/2015"/>
    <n v="559.98"/>
    <s v="30/07/2015"/>
    <s v="31/07/2015"/>
    <s v="31/07/2015"/>
    <x v="3"/>
    <n v="559.98"/>
    <n v="0"/>
    <n v="0"/>
  </r>
  <r>
    <n v="141"/>
    <s v="4/2015"/>
    <s v="01/08/2015"/>
    <n v="1098"/>
    <s v="31/08/2015"/>
    <s v="30/09/2015"/>
    <s v="04/09/2015"/>
    <x v="3"/>
    <n v="1098"/>
    <n v="-26"/>
    <n v="-28548"/>
  </r>
  <r>
    <n v="142"/>
    <s v="5/2015"/>
    <s v="31/08/2015"/>
    <n v="559.98"/>
    <s v="17/09/2015"/>
    <s v="30/09/2015"/>
    <s v="18/09/2015"/>
    <x v="3"/>
    <n v="559.98"/>
    <n v="-12"/>
    <n v="-6719.76"/>
  </r>
  <r>
    <n v="143"/>
    <s v="6/2015"/>
    <s v="31/10/2015"/>
    <n v="1169.98"/>
    <s v="03/12/2015"/>
    <s v="30/11/2015"/>
    <s v="07/12/2015"/>
    <x v="2"/>
    <n v="1169.98"/>
    <n v="7"/>
    <n v="8189.8600000000006"/>
  </r>
  <r>
    <n v="144"/>
    <s v="1"/>
    <s v="31/10/2014"/>
    <n v="2794.81"/>
    <s v="27/11/2014"/>
    <s v="30/11/2014"/>
    <s v="21/01/2015"/>
    <x v="0"/>
    <n v="2794.81"/>
    <n v="52"/>
    <n v="145330.12"/>
  </r>
  <r>
    <n v="145"/>
    <s v="4"/>
    <s v="29/12/2014"/>
    <n v="1207.1199999999999"/>
    <s v="26/02/2015"/>
    <s v="31/01/2015"/>
    <s v="27/02/2015"/>
    <x v="0"/>
    <n v="1207.1199999999999"/>
    <n v="27"/>
    <n v="32592.239999999998"/>
  </r>
  <r>
    <n v="146"/>
    <s v="1/2015"/>
    <s v="24/03/2015"/>
    <n v="753.96"/>
    <s v="30/04/2015"/>
    <s v="30/04/2015"/>
    <s v="05/05/2015"/>
    <x v="1"/>
    <n v="753.96"/>
    <n v="5"/>
    <n v="3769.8"/>
  </r>
  <r>
    <n v="147"/>
    <s v="15/2015"/>
    <s v="27/07/2015"/>
    <n v="624.64"/>
    <s v="10/09/2015"/>
    <s v="31/08/2015"/>
    <s v="10/09/2015"/>
    <x v="3"/>
    <n v="624.64"/>
    <n v="10"/>
    <n v="6246.4"/>
  </r>
  <r>
    <n v="148"/>
    <s v="19/2015"/>
    <s v="17/09/2015"/>
    <n v="485.56"/>
    <s v="27/10/2015"/>
    <s v="31/10/2015"/>
    <s v="28/10/2015"/>
    <x v="2"/>
    <n v="485.56"/>
    <n v="-3"/>
    <n v="-1456.68"/>
  </r>
  <r>
    <n v="149"/>
    <s v="7/PA-2015"/>
    <s v="16/02/2015"/>
    <n v="1667.13"/>
    <s v="30/03/2015"/>
    <s v="31/03/2015"/>
    <s v="03/04/2015"/>
    <x v="1"/>
    <n v="1667.13"/>
    <n v="3"/>
    <n v="5001.3900000000003"/>
  </r>
  <r>
    <n v="150"/>
    <s v="136/PA2015"/>
    <s v="01/10/2015"/>
    <n v="1769"/>
    <s v="24/11/2015"/>
    <s v="30/11/2015"/>
    <s v="02/12/2015"/>
    <x v="2"/>
    <n v="1769"/>
    <n v="2"/>
    <n v="3538"/>
  </r>
  <r>
    <n v="151"/>
    <s v="20785/EP"/>
    <s v="01/08/2014"/>
    <n v="21.17"/>
    <s v="31/12/2014"/>
    <s v="01/08/2014"/>
    <s v="30/01/2015"/>
    <x v="0"/>
    <n v="21.17"/>
    <n v="182"/>
    <n v="3852.9400000000005"/>
  </r>
  <r>
    <n v="152"/>
    <s v="1501002786"/>
    <s v="06/02/2015"/>
    <n v="1650"/>
    <s v="02/04/2015"/>
    <s v="31/03/2015"/>
    <s v="03/04/2015"/>
    <x v="1"/>
    <n v="1650"/>
    <n v="3"/>
    <n v="4950"/>
  </r>
  <r>
    <n v="153"/>
    <s v="1501008583"/>
    <s v="21/04/2015"/>
    <n v="1237.5"/>
    <s v="28/05/2015"/>
    <s v="31/05/2015"/>
    <s v="29/05/2015"/>
    <x v="1"/>
    <n v="1237.5"/>
    <n v="-2"/>
    <n v="-2475"/>
  </r>
  <r>
    <n v="154"/>
    <s v="1501013507"/>
    <s v="24/06/2015"/>
    <n v="2062.5"/>
    <s v="30/07/2015"/>
    <s v="31/07/2015"/>
    <s v="31/07/2015"/>
    <x v="3"/>
    <n v="2062.5"/>
    <n v="0"/>
    <n v="0"/>
  </r>
  <r>
    <n v="155"/>
    <s v="902051613"/>
    <s v="27/11/2014"/>
    <n v="671.09"/>
    <s v="02/12/2014"/>
    <s v="02/01/2014"/>
    <s v="02/01/2015"/>
    <x v="0"/>
    <n v="671.09"/>
    <n v="365"/>
    <n v="244947.85"/>
  </r>
  <r>
    <n v="156"/>
    <s v="1902239332"/>
    <s v="29/12/2014"/>
    <n v="1167.67"/>
    <s v="31/12/2014"/>
    <s v="29/12/2014"/>
    <s v="14/01/2015"/>
    <x v="0"/>
    <n v="1167.67"/>
    <n v="16"/>
    <n v="18682.72"/>
  </r>
  <r>
    <n v="157"/>
    <s v="900204216"/>
    <s v="02/02/2015"/>
    <n v="826.11"/>
    <s v="14/04/2015"/>
    <s v="02/02/2015"/>
    <s v="09/03/2015"/>
    <x v="0"/>
    <n v="826.11"/>
    <n v="35"/>
    <n v="28913.850000000002"/>
  </r>
  <r>
    <n v="158"/>
    <s v="900592510"/>
    <s v="27/03/2015"/>
    <n v="1794.19"/>
    <s v="24/04/2015"/>
    <s v="27/03/2015"/>
    <s v="04/05/2015"/>
    <x v="1"/>
    <n v="1794.19"/>
    <n v="38"/>
    <n v="68179.22"/>
  </r>
  <r>
    <n v="159"/>
    <s v="900653451"/>
    <s v="15/04/2015"/>
    <n v="3158.11"/>
    <s v="24/04/2015"/>
    <s v="20/05/2015"/>
    <s v="20/05/2015"/>
    <x v="1"/>
    <n v="3158.11"/>
    <n v="0"/>
    <n v="0"/>
  </r>
  <r>
    <n v="160"/>
    <s v="900776213"/>
    <s v="29/04/2015"/>
    <n v="1872.38"/>
    <s v="08/05/2015"/>
    <s v="03/06/2015"/>
    <s v="03/06/2015"/>
    <x v="1"/>
    <n v="1872.38"/>
    <n v="0"/>
    <n v="0"/>
  </r>
  <r>
    <n v="161"/>
    <s v="900384550"/>
    <s v="02/03/2015"/>
    <n v="1134.48"/>
    <s v="08/05/2015"/>
    <s v="02/03/2015"/>
    <s v="07/04/2015"/>
    <x v="1"/>
    <n v="1134.48"/>
    <n v="36"/>
    <n v="40841.279999999999"/>
  </r>
  <r>
    <n v="162"/>
    <s v="900984538"/>
    <s v="08/06/2015"/>
    <n v="519.72"/>
    <s v="05/08/2015"/>
    <s v="13/07/2015"/>
    <s v="13/07/2015"/>
    <x v="3"/>
    <n v="519.72"/>
    <n v="0"/>
    <n v="0"/>
  </r>
  <r>
    <n v="163"/>
    <s v="901192242"/>
    <s v="30/07/2015"/>
    <n v="75.86"/>
    <s v="05/08/2015"/>
    <s v="03/09/2015"/>
    <s v="03/09/2015"/>
    <x v="3"/>
    <n v="75.86"/>
    <n v="0"/>
    <n v="0"/>
  </r>
  <r>
    <n v="164"/>
    <s v="901012000"/>
    <s v="24/06/2015"/>
    <n v="258.13"/>
    <s v="05/08/2015"/>
    <s v="29/07/2015"/>
    <s v="29/07/2015"/>
    <x v="3"/>
    <n v="258.13"/>
    <n v="0"/>
    <n v="0"/>
  </r>
  <r>
    <n v="165"/>
    <s v="901400801"/>
    <s v="27/08/2015"/>
    <n v="68.38"/>
    <s v="17/09/2015"/>
    <s v="27/08/2015"/>
    <s v="01/10/2015"/>
    <x v="2"/>
    <n v="68.38"/>
    <n v="35"/>
    <n v="2393.2999999999997"/>
  </r>
  <r>
    <n v="166"/>
    <s v="1901428499"/>
    <s v="29/09/2015"/>
    <n v="55.51"/>
    <s v="29/09/2015"/>
    <s v="29/09/2015"/>
    <s v="03/11/2015"/>
    <x v="2"/>
    <n v="55.51"/>
    <n v="35"/>
    <n v="1942.85"/>
  </r>
  <r>
    <n v="167"/>
    <s v="8"/>
    <s v="05/02/2015"/>
    <n v="1163.8800000000001"/>
    <s v="13/04/2015"/>
    <s v="31/03/2015"/>
    <s v="16/04/2015"/>
    <x v="1"/>
    <n v="1163.8800000000001"/>
    <n v="16"/>
    <n v="18622.080000000002"/>
  </r>
  <r>
    <n v="168"/>
    <s v="18"/>
    <s v="27/02/2015"/>
    <n v="1317.6"/>
    <s v="13/04/2015"/>
    <s v="31/03/2015"/>
    <s v="16/04/2015"/>
    <x v="1"/>
    <n v="1317.6"/>
    <n v="16"/>
    <n v="21081.599999999999"/>
  </r>
  <r>
    <n v="169"/>
    <s v="25"/>
    <s v="30/03/2015"/>
    <n v="878.4"/>
    <s v="05/06/2015"/>
    <s v="30/04/2015"/>
    <s v="08/06/2015"/>
    <x v="1"/>
    <n v="878.4"/>
    <n v="39"/>
    <n v="34257.599999999999"/>
  </r>
  <r>
    <n v="170"/>
    <s v="15"/>
    <s v="24/02/2015"/>
    <n v="3660"/>
    <s v="05/06/2015"/>
    <s v="31/03/2015"/>
    <s v="08/06/2015"/>
    <x v="1"/>
    <n v="3660"/>
    <n v="69"/>
    <n v="252540"/>
  </r>
  <r>
    <n v="171"/>
    <s v="37"/>
    <s v="30/04/2015"/>
    <n v="219.6"/>
    <s v="05/06/2015"/>
    <s v="31/05/2015"/>
    <s v="08/06/2015"/>
    <x v="1"/>
    <n v="219.6"/>
    <n v="8"/>
    <n v="1756.8"/>
  </r>
  <r>
    <n v="172"/>
    <s v="01SO"/>
    <s v="15/06/2015"/>
    <n v="3367949.76"/>
    <s v="14/07/2015"/>
    <s v="15/06/2015"/>
    <s v="16/06/2015"/>
    <x v="1"/>
    <n v="3367949.76"/>
    <n v="1"/>
    <n v="3367949.76"/>
  </r>
  <r>
    <n v="173"/>
    <s v="2015/02SO"/>
    <s v="19/06/2015"/>
    <n v="3392427.21"/>
    <s v="14/07/2015"/>
    <s v="19/06/2015"/>
    <s v="19/06/2015"/>
    <x v="1"/>
    <n v="3392427.21"/>
    <n v="0"/>
    <n v="0"/>
  </r>
  <r>
    <n v="174"/>
    <s v="2015/03SO"/>
    <s v="19/06/2015"/>
    <n v="3392427.21"/>
    <s v="14/07/2015"/>
    <s v="19/06/2015"/>
    <s v="19/06/2015"/>
    <x v="1"/>
    <n v="3392427.21"/>
    <n v="0"/>
    <n v="0"/>
  </r>
  <r>
    <n v="175"/>
    <s v="15P00001"/>
    <s v="15/01/2015"/>
    <n v="7222.4"/>
    <s v="02/03/2015"/>
    <s v="28/02/2015"/>
    <s v="05/03/2015"/>
    <x v="0"/>
    <n v="7222.4"/>
    <n v="5"/>
    <n v="36112"/>
  </r>
  <r>
    <n v="176"/>
    <s v="15P00002"/>
    <s v="15/01/2015"/>
    <n v="1318.82"/>
    <s v="02/03/2015"/>
    <s v="28/02/2015"/>
    <s v="05/03/2015"/>
    <x v="0"/>
    <n v="1318.82"/>
    <n v="5"/>
    <n v="6594.0999999999995"/>
  </r>
  <r>
    <n v="177"/>
    <s v="15P00003"/>
    <s v="28/02/2015"/>
    <n v="1146.8"/>
    <s v="01/04/2015"/>
    <s v="31/03/2015"/>
    <s v="03/04/2015"/>
    <x v="1"/>
    <n v="1146.8"/>
    <n v="3"/>
    <n v="3440.3999999999996"/>
  </r>
  <r>
    <n v="178"/>
    <s v="15P00004"/>
    <s v="31/03/2015"/>
    <n v="854"/>
    <s v="30/04/2015"/>
    <s v="30/04/2015"/>
    <s v="20/05/2015"/>
    <x v="1"/>
    <n v="854"/>
    <n v="20"/>
    <n v="17080"/>
  </r>
  <r>
    <n v="179"/>
    <s v="15P00005"/>
    <s v="31/05/2015"/>
    <n v="353.8"/>
    <s v="30/06/2015"/>
    <s v="30/06/2015"/>
    <s v="01/07/2015"/>
    <x v="3"/>
    <n v="353.8"/>
    <n v="1"/>
    <n v="353.8"/>
  </r>
  <r>
    <n v="180"/>
    <s v="15P00006"/>
    <s v="31/05/2015"/>
    <n v="353.8"/>
    <s v="30/06/2015"/>
    <s v="30/06/2015"/>
    <s v="01/07/2015"/>
    <x v="3"/>
    <n v="353.8"/>
    <n v="1"/>
    <n v="353.8"/>
  </r>
  <r>
    <n v="181"/>
    <s v="15P00007"/>
    <s v="03/08/2015"/>
    <n v="414.8"/>
    <s v="16/09/2015"/>
    <s v="30/09/2015"/>
    <s v="18/09/2015"/>
    <x v="3"/>
    <n v="414.8"/>
    <n v="-12"/>
    <n v="-4977.6000000000004"/>
  </r>
  <r>
    <n v="182"/>
    <s v="15P00008"/>
    <s v="30/09/2015"/>
    <n v="500.2"/>
    <s v="21/10/2015"/>
    <s v="31/10/2015"/>
    <s v="28/10/2015"/>
    <x v="2"/>
    <n v="500.2"/>
    <n v="-3"/>
    <n v="-1500.6"/>
  </r>
  <r>
    <n v="183"/>
    <s v="15P00010"/>
    <s v="30/10/2015"/>
    <n v="2488.8000000000002"/>
    <s v="25/11/2015"/>
    <s v="30/11/2015"/>
    <s v="02/12/2015"/>
    <x v="2"/>
    <n v="2488.8000000000002"/>
    <n v="2"/>
    <n v="4977.6000000000004"/>
  </r>
  <r>
    <n v="184"/>
    <s v="15P00009"/>
    <s v="30/10/2015"/>
    <n v="207.4"/>
    <s v="26/11/2015"/>
    <s v="30/11/2015"/>
    <s v="02/12/2015"/>
    <x v="2"/>
    <n v="207.4"/>
    <n v="2"/>
    <n v="414.8"/>
  </r>
  <r>
    <n v="185"/>
    <s v="15P00011"/>
    <s v="27/11/2015"/>
    <n v="280.60000000000002"/>
    <s v="17/12/2015"/>
    <s v="31/12/2015"/>
    <s v="18/12/2015"/>
    <x v="2"/>
    <n v="280.60000000000002"/>
    <n v="-13"/>
    <n v="-3647.8"/>
  </r>
  <r>
    <n v="186"/>
    <s v="15P00012"/>
    <s v="27/11/2015"/>
    <n v="280.60000000000002"/>
    <s v="17/12/2015"/>
    <s v="31/12/2015"/>
    <s v="18/12/2015"/>
    <x v="2"/>
    <n v="280.60000000000002"/>
    <n v="-13"/>
    <n v="-3647.8"/>
  </r>
  <r>
    <n v="187"/>
    <s v="1"/>
    <s v="09/02/2015"/>
    <n v="252.04"/>
    <s v="14/04/2015"/>
    <s v="09/02/2015"/>
    <s v="16/04/2015"/>
    <x v="1"/>
    <n v="210.72"/>
    <n v="66"/>
    <n v="16634.64"/>
  </r>
  <r>
    <n v="188"/>
    <s v="1-2015"/>
    <s v="30/01/2015"/>
    <n v="252.03"/>
    <s v="23/02/2015"/>
    <s v="30/01/2015"/>
    <s v="27/02/2015"/>
    <x v="0"/>
    <n v="210.71"/>
    <n v="28"/>
    <n v="7056.84"/>
  </r>
  <r>
    <n v="189"/>
    <s v="5-2015"/>
    <s v="03/06/2015"/>
    <n v="375.1"/>
    <s v="11/06/2015"/>
    <s v="03/06/2015"/>
    <s v="12/06/2015"/>
    <x v="1"/>
    <n v="313.61"/>
    <n v="9"/>
    <n v="3375.9"/>
  </r>
  <r>
    <n v="190"/>
    <s v="39/2015"/>
    <s v="18/09/2015"/>
    <n v="3552.64"/>
    <s v="15/10/2015"/>
    <s v="18/09/2015"/>
    <s v="28/10/2015"/>
    <x v="2"/>
    <n v="2992.64"/>
    <n v="40"/>
    <n v="142105.60000000001"/>
  </r>
  <r>
    <n v="191"/>
    <s v="78/SPL"/>
    <s v="11/02/2015"/>
    <n v="385.72"/>
    <s v="14/04/2015"/>
    <s v="31/03/2015"/>
    <s v="16/04/2015"/>
    <x v="1"/>
    <n v="385.72"/>
    <n v="16"/>
    <n v="6171.52"/>
  </r>
  <r>
    <n v="192"/>
    <s v="00012/PA"/>
    <s v="25/06/2015"/>
    <n v="320.5"/>
    <s v="03/07/2015"/>
    <s v="25/06/2015"/>
    <s v="03/07/2015"/>
    <x v="3"/>
    <n v="320.5"/>
    <n v="8"/>
    <n v="2564"/>
  </r>
  <r>
    <n v="193"/>
    <s v="00014/PA"/>
    <s v="05/08/2015"/>
    <n v="212"/>
    <s v="22/09/2015"/>
    <s v="05/08/2015"/>
    <s v="29/09/2015"/>
    <x v="3"/>
    <n v="212"/>
    <n v="55"/>
    <n v="11660"/>
  </r>
  <r>
    <n v="194"/>
    <s v="00018/PA"/>
    <s v="05/11/2015"/>
    <n v="428.5"/>
    <s v="12/11/2015"/>
    <s v="05/11/2015"/>
    <s v="16/11/2015"/>
    <x v="2"/>
    <n v="428.5"/>
    <n v="11"/>
    <n v="4713.5"/>
  </r>
  <r>
    <n v="195"/>
    <s v="00021/PA"/>
    <s v="09/12/2015"/>
    <n v="319.5"/>
    <s v="14/12/2015"/>
    <s v="09/12/2015"/>
    <s v="22/12/2015"/>
    <x v="2"/>
    <n v="319.5"/>
    <n v="13"/>
    <n v="4153.5"/>
  </r>
  <r>
    <n v="196"/>
    <s v="5"/>
    <s v="20/05/2015"/>
    <n v="331.96"/>
    <s v="05/06/2015"/>
    <s v="20/05/2015"/>
    <s v="08/06/2015"/>
    <x v="1"/>
    <n v="277.54000000000002"/>
    <n v="19"/>
    <n v="6307.24"/>
  </r>
  <r>
    <n v="197"/>
    <s v="9"/>
    <s v="29/09/2015"/>
    <n v="343.38"/>
    <s v="15/10/2015"/>
    <s v="29/09/2015"/>
    <s v="28/10/2015"/>
    <x v="2"/>
    <n v="287.08999999999997"/>
    <n v="29"/>
    <n v="9958.02"/>
  </r>
  <r>
    <n v="198"/>
    <s v="410/14"/>
    <s v="11/12/2014"/>
    <n v="1771.61"/>
    <s v="31/12/2014"/>
    <s v="31/01/2015"/>
    <s v="02/02/2015"/>
    <x v="0"/>
    <n v="1771.61"/>
    <n v="2"/>
    <n v="3543.22"/>
  </r>
  <r>
    <n v="199"/>
    <s v="4/15"/>
    <s v="27/01/2015"/>
    <n v="4503.57"/>
    <s v="23/02/2015"/>
    <s v="28/02/2015"/>
    <s v="27/02/2015"/>
    <x v="0"/>
    <n v="4503.57"/>
    <n v="-1"/>
    <n v="-4503.57"/>
  </r>
  <r>
    <n v="200"/>
    <s v="23/15"/>
    <s v="31/01/2015"/>
    <n v="620.16"/>
    <s v="24/02/2015"/>
    <s v="28/02/2015"/>
    <s v="27/02/2015"/>
    <x v="0"/>
    <n v="620.16"/>
    <n v="-1"/>
    <n v="-620.16"/>
  </r>
  <r>
    <n v="201"/>
    <s v="43/15"/>
    <s v="28/02/2015"/>
    <n v="620.16"/>
    <s v="30/03/2015"/>
    <s v="31/03/2015"/>
    <s v="03/04/2015"/>
    <x v="1"/>
    <n v="620.16"/>
    <n v="3"/>
    <n v="1860.48"/>
  </r>
  <r>
    <n v="202"/>
    <s v="74/15"/>
    <s v="31/03/2015"/>
    <n v="620.16"/>
    <s v="27/04/2015"/>
    <s v="30/04/2015"/>
    <s v="29/04/2015"/>
    <x v="1"/>
    <n v="620.16"/>
    <n v="-1"/>
    <n v="-620.16"/>
  </r>
  <r>
    <n v="203"/>
    <s v="111/15"/>
    <s v="30/04/2015"/>
    <n v="620.16"/>
    <s v="28/05/2015"/>
    <s v="31/05/2015"/>
    <s v="29/05/2015"/>
    <x v="1"/>
    <n v="620.16"/>
    <n v="-2"/>
    <n v="-1240.32"/>
  </r>
  <r>
    <n v="204"/>
    <s v="138/15"/>
    <s v="19/05/2015"/>
    <n v="384.95"/>
    <s v="01/07/2015"/>
    <s v="30/06/2015"/>
    <s v="01/07/2015"/>
    <x v="3"/>
    <n v="384.95"/>
    <n v="1"/>
    <n v="384.95"/>
  </r>
  <r>
    <n v="205"/>
    <s v="145/15"/>
    <s v="31/05/2015"/>
    <n v="620.16"/>
    <s v="01/07/2015"/>
    <s v="30/06/2015"/>
    <s v="01/07/2015"/>
    <x v="3"/>
    <n v="620.16"/>
    <n v="1"/>
    <n v="620.16"/>
  </r>
  <r>
    <n v="206"/>
    <s v="178/15"/>
    <s v="30/06/2015"/>
    <n v="620.16"/>
    <s v="31/07/2015"/>
    <s v="31/07/2015"/>
    <s v="31/07/2015"/>
    <x v="3"/>
    <n v="620.16"/>
    <n v="0"/>
    <n v="0"/>
  </r>
  <r>
    <n v="207"/>
    <s v="221/15"/>
    <s v="31/07/2015"/>
    <n v="620.16"/>
    <s v="04/08/2015"/>
    <s v="31/08/2015"/>
    <s v="06/08/2015"/>
    <x v="3"/>
    <n v="620.16"/>
    <n v="-25"/>
    <n v="-15504"/>
  </r>
  <r>
    <n v="208"/>
    <s v="254/15"/>
    <s v="31/08/2015"/>
    <n v="620.16"/>
    <s v="16/09/2015"/>
    <s v="30/09/2015"/>
    <s v="18/09/2015"/>
    <x v="3"/>
    <n v="620.16"/>
    <n v="-12"/>
    <n v="-7441.92"/>
  </r>
  <r>
    <n v="209"/>
    <s v="289/15"/>
    <s v="30/09/2015"/>
    <n v="620.16"/>
    <s v="15/10/2015"/>
    <s v="31/10/2015"/>
    <s v="28/10/2015"/>
    <x v="2"/>
    <n v="620.16"/>
    <n v="-3"/>
    <n v="-1860.48"/>
  </r>
  <r>
    <n v="210"/>
    <s v="341/15"/>
    <s v="31/10/2015"/>
    <n v="46360"/>
    <s v="30/11/2015"/>
    <s v="30/11/2015"/>
    <s v="02/12/2015"/>
    <x v="2"/>
    <n v="46360"/>
    <n v="2"/>
    <n v="92720"/>
  </r>
  <r>
    <n v="211"/>
    <s v="327/15"/>
    <s v="30/10/2015"/>
    <n v="350.75"/>
    <s v="30/11/2015"/>
    <s v="30/11/2015"/>
    <s v="02/12/2015"/>
    <x v="2"/>
    <n v="350.75"/>
    <n v="2"/>
    <n v="701.5"/>
  </r>
  <r>
    <n v="212"/>
    <s v="368/15"/>
    <s v="26/10/2015"/>
    <n v="1342"/>
    <s v="30/11/2015"/>
    <s v="30/11/2015"/>
    <s v="02/12/2015"/>
    <x v="2"/>
    <n v="1342"/>
    <n v="2"/>
    <n v="2684"/>
  </r>
  <r>
    <n v="213"/>
    <s v="367/15"/>
    <s v="26/11/2015"/>
    <n v="3172"/>
    <s v="17/12/2015"/>
    <s v="31/12/2015"/>
    <s v="18/12/2015"/>
    <x v="2"/>
    <n v="3172"/>
    <n v="-13"/>
    <n v="-41236"/>
  </r>
  <r>
    <n v="214"/>
    <s v="373/15"/>
    <s v="30/11/2015"/>
    <n v="350.75"/>
    <s v="17/12/2015"/>
    <s v="31/12/2015"/>
    <s v="18/12/2015"/>
    <x v="2"/>
    <n v="350.75"/>
    <n v="-13"/>
    <n v="-4559.75"/>
  </r>
  <r>
    <n v="215"/>
    <s v="E000024804"/>
    <s v="02/12/2014"/>
    <n v="4027.37"/>
    <s v="31/12/2014"/>
    <s v="02/12/2014"/>
    <s v="07/01/2015"/>
    <x v="0"/>
    <n v="4027.37"/>
    <n v="36"/>
    <n v="144985.32"/>
  </r>
  <r>
    <n v="216"/>
    <s v="E000025184"/>
    <s v="09/12/2014"/>
    <n v="2537.9299999999998"/>
    <s v="31/12/2014"/>
    <s v="09/12/2014"/>
    <s v="13/01/2015"/>
    <x v="0"/>
    <n v="2537.9299999999998"/>
    <n v="35"/>
    <n v="88827.549999999988"/>
  </r>
  <r>
    <n v="217"/>
    <s v="E000000593"/>
    <s v="12/01/2015"/>
    <n v="2559.88"/>
    <s v="09/02/2015"/>
    <s v="12/01/2015"/>
    <s v="02/03/2015"/>
    <x v="0"/>
    <n v="2559.88"/>
    <n v="49"/>
    <n v="125434.12000000001"/>
  </r>
  <r>
    <n v="218"/>
    <s v="E000008437"/>
    <s v="10/02/2015"/>
    <n v="175.79"/>
    <s v="02/03/2015"/>
    <s v="17/03/2015"/>
    <s v="17/03/2015"/>
    <x v="0"/>
    <n v="175.79"/>
    <n v="0"/>
    <n v="0"/>
  </r>
  <r>
    <n v="219"/>
    <s v="E000008438"/>
    <s v="10/02/2015"/>
    <n v="2709.24"/>
    <s v="16/03/2015"/>
    <s v="17/03/2015"/>
    <s v="17/03/2015"/>
    <x v="0"/>
    <n v="2709.24"/>
    <n v="0"/>
    <n v="0"/>
  </r>
  <r>
    <n v="220"/>
    <s v="E000049355"/>
    <s v="21/04/2015"/>
    <n v="2445.2600000000002"/>
    <s v="21/05/2015"/>
    <s v="26/05/2015"/>
    <s v="26/05/2015"/>
    <x v="1"/>
    <n v="2445.2600000000002"/>
    <n v="0"/>
    <n v="0"/>
  </r>
  <r>
    <n v="221"/>
    <s v="E000106913"/>
    <s v="06/05/2015"/>
    <n v="2532.4"/>
    <s v="22/05/2015"/>
    <s v="10/06/2015"/>
    <s v="10/06/2015"/>
    <x v="1"/>
    <n v="2532.4"/>
    <n v="0"/>
    <n v="0"/>
  </r>
  <r>
    <n v="222"/>
    <s v="E000180522"/>
    <s v="03/06/2015"/>
    <n v="2499.46"/>
    <s v="16/06/2015"/>
    <s v="08/07/2015"/>
    <s v="08/07/2015"/>
    <x v="3"/>
    <n v="2499.46"/>
    <n v="0"/>
    <n v="0"/>
  </r>
  <r>
    <n v="223"/>
    <s v="0002133116"/>
    <s v="01/07/2015"/>
    <n v="2472.9"/>
    <s v="10/09/2015"/>
    <s v="05/08/2015"/>
    <s v="05/08/2015"/>
    <x v="3"/>
    <n v="2472.9"/>
    <n v="0"/>
    <n v="0"/>
  </r>
  <r>
    <n v="224"/>
    <s v="E000259888"/>
    <s v="03/08/2015"/>
    <n v="2837.24"/>
    <s v="17/09/2015"/>
    <s v="03/08/2015"/>
    <s v="07/09/2015"/>
    <x v="3"/>
    <n v="2837.24"/>
    <n v="35"/>
    <n v="99303.4"/>
  </r>
  <r>
    <n v="225"/>
    <s v="E000316238"/>
    <s v="02/09/2015"/>
    <n v="3503.89"/>
    <s v="17/09/2015"/>
    <s v="02/09/2015"/>
    <s v="07/10/2015"/>
    <x v="2"/>
    <n v="3503.89"/>
    <n v="35"/>
    <n v="122636.15"/>
  </r>
  <r>
    <n v="226"/>
    <s v="E000370410"/>
    <s v="02/10/2015"/>
    <n v="2955.41"/>
    <s v="14/10/2015"/>
    <s v="06/11/2015"/>
    <s v="06/11/2015"/>
    <x v="2"/>
    <n v="2955.41"/>
    <n v="0"/>
    <n v="0"/>
  </r>
  <r>
    <n v="227"/>
    <s v="21"/>
    <s v="10/02/2015"/>
    <n v="274.83999999999997"/>
    <s v="26/02/2015"/>
    <s v="10/02/2015"/>
    <s v="27/02/2015"/>
    <x v="0"/>
    <n v="229.78"/>
    <n v="17"/>
    <n v="4672.28"/>
  </r>
  <r>
    <n v="228"/>
    <s v="1000008"/>
    <s v="31/01/2015"/>
    <n v="13267.18"/>
    <s v="03/07/2015"/>
    <s v="31/01/2015"/>
    <s v="11/09/2015"/>
    <x v="3"/>
    <n v="13267.18"/>
    <n v="223"/>
    <n v="2958581.14"/>
  </r>
  <r>
    <n v="229"/>
    <s v="1000007"/>
    <s v="31/01/2015"/>
    <n v="252.2"/>
    <s v="03/07/2015"/>
    <s v="31/01/2015"/>
    <s v="11/09/2015"/>
    <x v="3"/>
    <n v="252.2"/>
    <n v="223"/>
    <n v="56240.6"/>
  </r>
  <r>
    <n v="230"/>
    <s v="1/01"/>
    <s v="18/12/2014"/>
    <n v="3780.41"/>
    <s v="31/12/2014"/>
    <s v="18/12/2014"/>
    <s v="21/01/2015"/>
    <x v="0"/>
    <n v="3160.67"/>
    <n v="34"/>
    <n v="128533.94"/>
  </r>
  <r>
    <n v="231"/>
    <s v="1/01"/>
    <s v="26/01/2015"/>
    <n v="1008.11"/>
    <s v="24/02/2015"/>
    <s v="26/01/2015"/>
    <s v="27/02/2015"/>
    <x v="0"/>
    <n v="842.85"/>
    <n v="32"/>
    <n v="32259.52"/>
  </r>
  <r>
    <n v="232"/>
    <s v="2/01"/>
    <s v="15/07/2015"/>
    <n v="1984.11"/>
    <s v="31/07/2015"/>
    <s v="15/07/2015"/>
    <s v="31/07/2015"/>
    <x v="3"/>
    <n v="1658.85"/>
    <n v="16"/>
    <n v="31745.759999999998"/>
  </r>
  <r>
    <n v="233"/>
    <s v="5/01"/>
    <s v="30/11/2015"/>
    <n v="756.08"/>
    <s v="09/12/2015"/>
    <s v="30/11/2015"/>
    <s v="10/12/2015"/>
    <x v="2"/>
    <n v="632.13"/>
    <n v="10"/>
    <n v="7560.8"/>
  </r>
  <r>
    <n v="234"/>
    <s v="V20139146"/>
    <s v="19/10/2015"/>
    <n v="190"/>
    <s v="25/11/2015"/>
    <s v="19/10/2015"/>
    <s v="02/12/2015"/>
    <x v="2"/>
    <n v="190"/>
    <n v="44"/>
    <n v="8360"/>
  </r>
  <r>
    <n v="235"/>
    <s v="399"/>
    <s v="19/06/2015"/>
    <n v="2676"/>
    <s v="22/07/2015"/>
    <s v="19/06/2015"/>
    <s v="22/07/2015"/>
    <x v="3"/>
    <n v="2676"/>
    <n v="33"/>
    <n v="88308"/>
  </r>
  <r>
    <n v="236"/>
    <s v="1"/>
    <s v="22/07/2015"/>
    <n v="5008.4399999999996"/>
    <s v="05/08/2015"/>
    <s v="22/07/2015"/>
    <s v="06/08/2015"/>
    <x v="3"/>
    <n v="4187.38"/>
    <n v="15"/>
    <n v="75126.599999999991"/>
  </r>
  <r>
    <n v="237"/>
    <s v="2"/>
    <s v="02/12/2015"/>
    <n v="1008.11"/>
    <s v="09/12/2015"/>
    <s v="02/12/2015"/>
    <s v="10/12/2015"/>
    <x v="2"/>
    <n v="842.84"/>
    <n v="8"/>
    <n v="8064.88"/>
  </r>
  <r>
    <n v="238"/>
    <s v="51"/>
    <s v="27/05/2015"/>
    <n v="252.03"/>
    <s v="11/06/2015"/>
    <s v="27/05/2015"/>
    <s v="12/06/2015"/>
    <x v="1"/>
    <n v="210.71"/>
    <n v="16"/>
    <n v="4032.48"/>
  </r>
  <r>
    <n v="239"/>
    <s v="502936797"/>
    <s v="13/05/2015"/>
    <n v="3270.59"/>
    <s v="13/05/2015"/>
    <s v="14/05/2015"/>
    <s v="14/05/2015"/>
    <x v="1"/>
    <n v="3270.59"/>
    <n v="0"/>
    <n v="0"/>
  </r>
  <r>
    <n v="240"/>
    <s v="503800555"/>
    <s v="27/05/2015"/>
    <n v="816.78"/>
    <s v="03/06/2015"/>
    <s v="16/06/2015"/>
    <s v="19/06/2015"/>
    <x v="1"/>
    <n v="816.78"/>
    <n v="3"/>
    <n v="2450.34"/>
  </r>
  <r>
    <n v="241"/>
    <s v="504520319"/>
    <s v="24/06/2015"/>
    <n v="792.78"/>
    <s v="14/07/2015"/>
    <s v="24/06/2015"/>
    <s v="15/07/2015"/>
    <x v="3"/>
    <n v="792.78"/>
    <n v="21"/>
    <n v="16648.38"/>
  </r>
  <r>
    <n v="242"/>
    <s v="505440590"/>
    <s v="29/07/2015"/>
    <n v="816.02"/>
    <s v="05/08/2015"/>
    <s v="18/08/2015"/>
    <s v="13/08/2015"/>
    <x v="3"/>
    <n v="816.02"/>
    <n v="-5"/>
    <n v="-4080.1"/>
  </r>
  <r>
    <n v="243"/>
    <s v="1506115613"/>
    <s v="26/08/2015"/>
    <n v="442.22"/>
    <s v="11/09/2015"/>
    <s v="15/09/2015"/>
    <s v="14/09/2015"/>
    <x v="3"/>
    <n v="442.22"/>
    <n v="-1"/>
    <n v="-442.22"/>
  </r>
  <r>
    <n v="244"/>
    <s v="1506903305"/>
    <s v="24/09/2015"/>
    <n v="116"/>
    <s v="29/09/2015"/>
    <s v="14/10/2015"/>
    <s v="12/10/2015"/>
    <x v="2"/>
    <n v="116"/>
    <n v="-2"/>
    <n v="-232"/>
  </r>
  <r>
    <n v="245"/>
    <s v="507755600"/>
    <s v="28/10/2015"/>
    <n v="116"/>
    <s v="12/11/2015"/>
    <s v="17/11/2015"/>
    <s v="16/11/2015"/>
    <x v="2"/>
    <n v="116"/>
    <n v="-1"/>
    <n v="-116"/>
  </r>
  <r>
    <n v="246"/>
    <s v="1508521660"/>
    <s v="25/11/2015"/>
    <n v="116.51"/>
    <s v="02/12/2015"/>
    <s v="15/12/2015"/>
    <s v="14/12/2015"/>
    <x v="2"/>
    <n v="116.51"/>
    <n v="-1"/>
    <n v="-116.51"/>
  </r>
  <r>
    <n v="247"/>
    <s v="228411/EB"/>
    <s v="31/12/2014"/>
    <n v="9.15"/>
    <s v="31/12/2014"/>
    <s v="31/12/2014"/>
    <s v="22/01/2015"/>
    <x v="0"/>
    <n v="9.15"/>
    <n v="22"/>
    <n v="201.3"/>
  </r>
  <r>
    <n v="248"/>
    <s v="116690/EB"/>
    <s v="30/06/2015"/>
    <n v="18.3"/>
    <s v="05/08/2015"/>
    <s v="27/07/2015"/>
    <s v="27/07/2015"/>
    <x v="3"/>
    <n v="18.3"/>
    <n v="0"/>
    <n v="0"/>
  </r>
  <r>
    <n v="249"/>
    <s v="1731018/EB"/>
    <s v="30/09/2015"/>
    <n v="9.15"/>
    <s v="27/10/2015"/>
    <s v="26/10/2015"/>
    <s v="26/10/2015"/>
    <x v="2"/>
    <n v="9.15"/>
    <n v="0"/>
    <n v="0"/>
  </r>
  <r>
    <n v="250"/>
    <s v="110"/>
    <s v="14/10/2015"/>
    <n v="307.44"/>
    <s v="14/12/2015"/>
    <s v="31/12/2015"/>
    <s v="18/12/2015"/>
    <x v="2"/>
    <n v="307.44"/>
    <n v="-13"/>
    <n v="-3996.72"/>
  </r>
  <r>
    <n v="251"/>
    <s v="3410001057"/>
    <s v="24/08/2015"/>
    <n v="14640"/>
    <s v="16/10/2015"/>
    <s v="27/10/2015"/>
    <s v="28/10/2015"/>
    <x v="2"/>
    <n v="14640"/>
    <n v="1"/>
    <n v="14640"/>
  </r>
  <r>
    <n v="252"/>
    <s v="1410002195"/>
    <s v="31/08/2015"/>
    <n v="7828.44"/>
    <s v="16/10/2015"/>
    <s v="31/10/2015"/>
    <s v="28/10/2015"/>
    <x v="2"/>
    <n v="7828.44"/>
    <n v="-3"/>
    <n v="-23485.32"/>
  </r>
  <r>
    <n v="253"/>
    <s v="1410002636"/>
    <s v="30/09/2015"/>
    <n v="249.99"/>
    <s v="18/12/2015"/>
    <s v="30/09/2015"/>
    <s v="18/12/2015"/>
    <x v="2"/>
    <n v="249.99"/>
    <n v="79"/>
    <n v="19749.21"/>
  </r>
  <r>
    <n v="254"/>
    <s v="4443 2014"/>
    <s v="20/12/2014"/>
    <n v="134"/>
    <s v="31/12/2014"/>
    <s v="20/12/2014"/>
    <s v="27/02/2015"/>
    <x v="0"/>
    <n v="134"/>
    <n v="69"/>
    <n v="9246"/>
  </r>
  <r>
    <n v="255"/>
    <s v="4442 2014"/>
    <s v="20/12/2014"/>
    <n v="134"/>
    <s v="31/12/2014"/>
    <s v="20/12/2014"/>
    <s v="27/02/2015"/>
    <x v="0"/>
    <n v="134"/>
    <n v="69"/>
    <n v="9246"/>
  </r>
  <r>
    <n v="256"/>
    <s v="489"/>
    <s v="03/06/2015"/>
    <n v="52.4"/>
    <s v="03/06/2015"/>
    <s v="03/06/2015"/>
    <s v="25/05/2015"/>
    <x v="1"/>
    <n v="52.4"/>
    <n v="-9"/>
    <n v="-471.59999999999997"/>
  </r>
  <r>
    <n v="257"/>
    <s v="1/PA"/>
    <s v="20/02/2015"/>
    <n v="252.03"/>
    <s v="14/04/2015"/>
    <s v="20/02/2015"/>
    <s v="16/04/2015"/>
    <x v="1"/>
    <n v="210.71"/>
    <n v="55"/>
    <n v="13861.65"/>
  </r>
  <r>
    <n v="258"/>
    <s v="47701573"/>
    <s v="30/12/2014"/>
    <n v="378.2"/>
    <s v="28/01/2015"/>
    <s v="31/01/2015"/>
    <s v="02/02/2015"/>
    <x v="0"/>
    <n v="378.2"/>
    <n v="2"/>
    <n v="756.4"/>
  </r>
  <r>
    <n v="259"/>
    <s v="13/15"/>
    <s v="21/05/2015"/>
    <n v="11590"/>
    <s v="11/06/2015"/>
    <s v="21/05/2015"/>
    <s v="12/06/2015"/>
    <x v="1"/>
    <n v="11590"/>
    <n v="22"/>
    <n v="254980"/>
  </r>
  <r>
    <n v="260"/>
    <s v="14/15"/>
    <s v="21/05/2015"/>
    <n v="1195.5999999999999"/>
    <s v="11/06/2015"/>
    <s v="21/05/2015"/>
    <s v="12/06/2015"/>
    <x v="1"/>
    <n v="1195.5999999999999"/>
    <n v="22"/>
    <n v="26303.199999999997"/>
  </r>
  <r>
    <n v="261"/>
    <s v="15/15"/>
    <s v="21/05/2015"/>
    <n v="1830"/>
    <s v="11/06/2015"/>
    <s v="21/05/2015"/>
    <s v="12/06/2015"/>
    <x v="1"/>
    <n v="1830"/>
    <n v="22"/>
    <n v="40260"/>
  </r>
  <r>
    <n v="262"/>
    <s v="8/15"/>
    <s v="15/04/2015"/>
    <n v="15250"/>
    <s v="03/06/2015"/>
    <s v="31/05/2015"/>
    <s v="01/07/2015"/>
    <x v="3"/>
    <n v="14675"/>
    <n v="31"/>
    <n v="472750"/>
  </r>
  <r>
    <n v="263"/>
    <s v="1"/>
    <s v="30/01/2015"/>
    <n v="7930"/>
    <s v="25/02/2015"/>
    <s v="30/01/2015"/>
    <s v="27/02/2015"/>
    <x v="0"/>
    <n v="7930"/>
    <n v="28"/>
    <n v="222040"/>
  </r>
  <r>
    <n v="264"/>
    <s v="4"/>
    <s v="05/06/2015"/>
    <n v="7930"/>
    <s v="25/06/2015"/>
    <s v="05/06/2015"/>
    <s v="01/07/2015"/>
    <x v="3"/>
    <n v="7930"/>
    <n v="26"/>
    <n v="206180"/>
  </r>
  <r>
    <n v="265"/>
    <s v="30"/>
    <s v="26/03/2015"/>
    <n v="21350"/>
    <s v="28/04/2015"/>
    <s v="31/03/2015"/>
    <s v="29/04/2015"/>
    <x v="1"/>
    <n v="21350"/>
    <n v="29"/>
    <n v="619150"/>
  </r>
  <r>
    <n v="266"/>
    <s v="40"/>
    <s v="27/03/2015"/>
    <n v="4270"/>
    <s v="28/04/2015"/>
    <s v="31/03/2015"/>
    <s v="29/04/2015"/>
    <x v="1"/>
    <n v="4270"/>
    <n v="29"/>
    <n v="123830"/>
  </r>
  <r>
    <n v="267"/>
    <s v="1010283959"/>
    <s v="28/04/2015"/>
    <n v="1089.51"/>
    <s v="28/05/2015"/>
    <s v="31/05/2015"/>
    <s v="29/05/2015"/>
    <x v="1"/>
    <n v="1089.51"/>
    <n v="-2"/>
    <n v="-2179.02"/>
  </r>
  <r>
    <n v="268"/>
    <s v="1010300056"/>
    <s v="30/07/2015"/>
    <n v="1089.51"/>
    <s v="04/08/2015"/>
    <s v="31/08/2015"/>
    <s v="06/08/2015"/>
    <x v="3"/>
    <n v="1089.51"/>
    <n v="-25"/>
    <n v="-27237.75"/>
  </r>
  <r>
    <n v="269"/>
    <s v="1010313201"/>
    <s v="20/10/2015"/>
    <n v="1089.51"/>
    <s v="17/12/2015"/>
    <s v="31/12/2015"/>
    <s v="18/12/2015"/>
    <x v="2"/>
    <n v="1089.51"/>
    <n v="-13"/>
    <n v="-14163.63"/>
  </r>
  <r>
    <n v="270"/>
    <s v="1945"/>
    <s v="11/12/2014"/>
    <n v="896.7"/>
    <s v="31/12/2014"/>
    <s v="11/12/2014"/>
    <s v="21/01/2015"/>
    <x v="0"/>
    <n v="896.7"/>
    <n v="41"/>
    <n v="36764.700000000004"/>
  </r>
  <r>
    <n v="271"/>
    <s v="2072"/>
    <s v="31/12/2014"/>
    <n v="1052.25"/>
    <s v="31/12/2014"/>
    <s v="31/01/2015"/>
    <s v="27/02/2015"/>
    <x v="0"/>
    <n v="1052.25"/>
    <n v="27"/>
    <n v="28410.75"/>
  </r>
  <r>
    <n v="272"/>
    <s v="144"/>
    <s v="30/01/2015"/>
    <n v="721.84"/>
    <s v="20/02/2015"/>
    <s v="28/02/2015"/>
    <s v="27/02/2015"/>
    <x v="0"/>
    <n v="721.84"/>
    <n v="-1"/>
    <n v="-721.84"/>
  </r>
  <r>
    <n v="273"/>
    <s v="164"/>
    <s v="30/01/2015"/>
    <n v="169.58"/>
    <s v="20/02/2015"/>
    <s v="28/02/2015"/>
    <s v="27/02/2015"/>
    <x v="0"/>
    <n v="169.58"/>
    <n v="-1"/>
    <n v="-169.58"/>
  </r>
  <r>
    <n v="274"/>
    <s v="305"/>
    <s v="25/02/2015"/>
    <n v="239.12"/>
    <s v="31/03/2015"/>
    <s v="31/03/2015"/>
    <s v="03/04/2015"/>
    <x v="1"/>
    <n v="239.12"/>
    <n v="3"/>
    <n v="717.36"/>
  </r>
  <r>
    <n v="275"/>
    <s v="273"/>
    <s v="19/02/2015"/>
    <n v="573.4"/>
    <s v="31/03/2015"/>
    <s v="31/03/2015"/>
    <s v="03/04/2015"/>
    <x v="1"/>
    <n v="573.4"/>
    <n v="3"/>
    <n v="1720.1999999999998"/>
  </r>
  <r>
    <n v="276"/>
    <s v="424"/>
    <s v="16/03/2015"/>
    <n v="721.84"/>
    <s v="28/04/2015"/>
    <s v="30/04/2015"/>
    <s v="29/04/2015"/>
    <x v="1"/>
    <n v="721.84"/>
    <n v="-1"/>
    <n v="-721.84"/>
  </r>
  <r>
    <n v="277"/>
    <s v="513"/>
    <s v="31/03/2015"/>
    <n v="721.84"/>
    <s v="28/04/2015"/>
    <s v="30/04/2015"/>
    <s v="29/04/2015"/>
    <x v="1"/>
    <n v="721.84"/>
    <n v="-1"/>
    <n v="-721.84"/>
  </r>
  <r>
    <n v="278"/>
    <s v="690"/>
    <s v="30/04/2015"/>
    <n v="721.84"/>
    <s v="28/05/2015"/>
    <s v="31/05/2015"/>
    <s v="29/05/2015"/>
    <x v="1"/>
    <n v="721.84"/>
    <n v="-2"/>
    <n v="-1443.68"/>
  </r>
  <r>
    <n v="279"/>
    <s v="821"/>
    <s v="20/05/2015"/>
    <n v="323.3"/>
    <s v="25/06/2015"/>
    <s v="30/06/2015"/>
    <s v="01/07/2015"/>
    <x v="3"/>
    <n v="323.3"/>
    <n v="1"/>
    <n v="323.3"/>
  </r>
  <r>
    <n v="280"/>
    <s v="871"/>
    <s v="29/05/2015"/>
    <n v="721.84"/>
    <s v="25/06/2015"/>
    <s v="30/06/2015"/>
    <s v="01/07/2015"/>
    <x v="3"/>
    <n v="721.84"/>
    <n v="1"/>
    <n v="721.84"/>
  </r>
  <r>
    <n v="281"/>
    <s v="1015"/>
    <s v="30/06/2015"/>
    <n v="721.84"/>
    <s v="29/07/2015"/>
    <s v="31/07/2015"/>
    <s v="31/07/2015"/>
    <x v="3"/>
    <n v="721.84"/>
    <n v="0"/>
    <n v="0"/>
  </r>
  <r>
    <n v="282"/>
    <s v="1191"/>
    <s v="30/07/2015"/>
    <n v="721.84"/>
    <s v="05/08/2015"/>
    <s v="31/08/2015"/>
    <s v="10/08/2015"/>
    <x v="3"/>
    <n v="721.84"/>
    <n v="-21"/>
    <n v="-15158.640000000001"/>
  </r>
  <r>
    <n v="283"/>
    <s v="1244"/>
    <s v="31/08/2015"/>
    <n v="721.84"/>
    <s v="16/09/2015"/>
    <s v="30/09/2015"/>
    <s v="18/09/2015"/>
    <x v="3"/>
    <n v="721.84"/>
    <n v="-12"/>
    <n v="-8662.08"/>
  </r>
  <r>
    <n v="284"/>
    <s v="1310"/>
    <s v="09/09/2015"/>
    <n v="3050"/>
    <s v="16/10/2015"/>
    <s v="31/10/2015"/>
    <s v="28/10/2015"/>
    <x v="2"/>
    <n v="3050"/>
    <n v="-3"/>
    <n v="-9150"/>
  </r>
  <r>
    <n v="285"/>
    <s v="1407"/>
    <s v="30/09/2015"/>
    <n v="721.84"/>
    <s v="20/10/2015"/>
    <s v="31/10/2015"/>
    <s v="28/10/2015"/>
    <x v="2"/>
    <n v="721.84"/>
    <n v="-3"/>
    <n v="-2165.52"/>
  </r>
  <r>
    <n v="286"/>
    <s v="1478"/>
    <s v="12/10/2015"/>
    <n v="9252.48"/>
    <s v="25/11/2015"/>
    <s v="30/11/2015"/>
    <s v="02/12/2015"/>
    <x v="2"/>
    <n v="9252.48"/>
    <n v="2"/>
    <n v="18504.96"/>
  </r>
  <r>
    <n v="287"/>
    <s v="1477"/>
    <s v="12/10/2015"/>
    <n v="4819"/>
    <s v="25/11/2015"/>
    <s v="30/11/2015"/>
    <s v="02/12/2015"/>
    <x v="2"/>
    <n v="4819"/>
    <n v="2"/>
    <n v="9638"/>
  </r>
  <r>
    <n v="288"/>
    <s v="1645"/>
    <s v="12/11/2015"/>
    <n v="721.84"/>
    <s v="14/12/2015"/>
    <s v="31/12/2015"/>
    <s v="18/12/2015"/>
    <x v="2"/>
    <n v="721.84"/>
    <n v="-13"/>
    <n v="-9383.92"/>
  </r>
  <r>
    <n v="289"/>
    <s v="1733"/>
    <s v="30/11/2015"/>
    <n v="721.84"/>
    <s v="17/12/2015"/>
    <s v="31/12/2015"/>
    <s v="18/12/2015"/>
    <x v="2"/>
    <n v="721.84"/>
    <n v="-13"/>
    <n v="-9383.92"/>
  </r>
  <r>
    <n v="290"/>
    <s v="70789495"/>
    <s v="31/03/2015"/>
    <n v="275.5"/>
    <s v="30/04/2015"/>
    <s v="30/04/2015"/>
    <s v="20/05/2015"/>
    <x v="1"/>
    <n v="275.5"/>
    <n v="20"/>
    <n v="5510"/>
  </r>
  <r>
    <n v="291"/>
    <s v="70797125"/>
    <s v="29/10/2015"/>
    <n v="130.5"/>
    <s v="30/11/2015"/>
    <s v="30/11/2015"/>
    <s v="02/12/2015"/>
    <x v="2"/>
    <n v="130.5"/>
    <n v="2"/>
    <n v="261"/>
  </r>
  <r>
    <n v="292"/>
    <s v="83/2015/PA"/>
    <s v="26/05/2015"/>
    <n v="314.76"/>
    <s v="16/06/2015"/>
    <s v="26/05/2015"/>
    <s v="16/06/2015"/>
    <x v="1"/>
    <n v="314.76"/>
    <n v="21"/>
    <n v="6609.96"/>
  </r>
  <r>
    <n v="293"/>
    <s v="203"/>
    <s v="17/10/2015"/>
    <n v="610.04"/>
    <s v="18/11/2015"/>
    <s v="17/10/2015"/>
    <s v="18/11/2015"/>
    <x v="2"/>
    <n v="610.04"/>
    <n v="32"/>
    <n v="19521.28"/>
  </r>
  <r>
    <n v="294"/>
    <s v="F 227 2014"/>
    <s v="30/06/2014"/>
    <n v="200"/>
    <s v="22/04/2015"/>
    <s v="30/06/2014"/>
    <s v="23/04/2015"/>
    <x v="1"/>
    <n v="200"/>
    <n v="297"/>
    <n v="59400"/>
  </r>
  <r>
    <n v="295"/>
    <s v="2"/>
    <s v="12/06/2015"/>
    <n v="1764"/>
    <s v="26/06/2015"/>
    <s v="12/06/2015"/>
    <s v="08/06/2015"/>
    <x v="1"/>
    <n v="1764"/>
    <n v="-4"/>
    <n v="-7056"/>
  </r>
  <r>
    <n v="296"/>
    <s v="3"/>
    <s v="23/06/2015"/>
    <n v="156"/>
    <s v="26/06/2015"/>
    <s v="23/06/2015"/>
    <s v="26/06/2015"/>
    <x v="1"/>
    <n v="156"/>
    <n v="3"/>
    <n v="468"/>
  </r>
  <r>
    <n v="297"/>
    <s v="4"/>
    <s v="30/06/2015"/>
    <n v="312"/>
    <s v="02/07/2015"/>
    <s v="30/06/2015"/>
    <s v="02/07/2015"/>
    <x v="3"/>
    <n v="312"/>
    <n v="2"/>
    <n v="624"/>
  </r>
  <r>
    <n v="298"/>
    <s v="5"/>
    <s v="30/06/2015"/>
    <n v="312"/>
    <s v="02/07/2015"/>
    <s v="30/06/2015"/>
    <s v="02/07/2015"/>
    <x v="3"/>
    <n v="312"/>
    <n v="2"/>
    <n v="624"/>
  </r>
  <r>
    <n v="299"/>
    <s v="11"/>
    <s v="11/09/2015"/>
    <n v="156"/>
    <s v="16/09/2015"/>
    <s v="11/09/2015"/>
    <s v="01/10/2015"/>
    <x v="2"/>
    <n v="156"/>
    <n v="20"/>
    <n v="3120"/>
  </r>
  <r>
    <n v="300"/>
    <s v="13"/>
    <s v="21/10/2015"/>
    <n v="156"/>
    <s v="27/10/2015"/>
    <s v="21/10/2015"/>
    <s v="28/10/2015"/>
    <x v="2"/>
    <n v="156"/>
    <n v="7"/>
    <n v="1092"/>
  </r>
  <r>
    <n v="301"/>
    <s v="16"/>
    <s v="05/11/2015"/>
    <n v="131"/>
    <s v="09/11/2015"/>
    <s v="05/11/2015"/>
    <s v="16/11/2015"/>
    <x v="2"/>
    <n v="131"/>
    <n v="11"/>
    <n v="1441"/>
  </r>
  <r>
    <n v="302"/>
    <s v="3E"/>
    <s v="05/01/2015"/>
    <n v="3524.73"/>
    <s v="11/02/2015"/>
    <s v="28/02/2015"/>
    <s v="27/02/2015"/>
    <x v="0"/>
    <n v="2969.13"/>
    <n v="-1"/>
    <n v="-3524.73"/>
  </r>
  <r>
    <n v="303"/>
    <s v="4E"/>
    <s v="05/01/2015"/>
    <n v="3038.78"/>
    <s v="11/02/2015"/>
    <s v="28/02/2015"/>
    <s v="27/02/2015"/>
    <x v="0"/>
    <n v="2559.7800000000002"/>
    <n v="-1"/>
    <n v="-3038.78"/>
  </r>
  <r>
    <n v="304"/>
    <s v="7E"/>
    <s v="03/03/2015"/>
    <n v="3524.73"/>
    <s v="24/04/2015"/>
    <s v="30/04/2015"/>
    <s v="29/04/2015"/>
    <x v="1"/>
    <n v="2969.13"/>
    <n v="-1"/>
    <n v="-3524.73"/>
  </r>
  <r>
    <n v="305"/>
    <s v="8E"/>
    <s v="03/03/2015"/>
    <n v="2432.29"/>
    <s v="24/04/2015"/>
    <s v="30/04/2015"/>
    <s v="29/04/2015"/>
    <x v="1"/>
    <n v="2048.89"/>
    <n v="-1"/>
    <n v="-2432.29"/>
  </r>
  <r>
    <n v="306"/>
    <s v="16E"/>
    <s v="04/05/2015"/>
    <n v="3524.73"/>
    <s v="01/07/2015"/>
    <s v="30/06/2015"/>
    <s v="01/07/2015"/>
    <x v="3"/>
    <n v="2969.13"/>
    <n v="1"/>
    <n v="3524.73"/>
  </r>
  <r>
    <n v="307"/>
    <s v="17E"/>
    <s v="04/05/2015"/>
    <n v="2513.4899999999998"/>
    <s v="01/07/2015"/>
    <s v="30/06/2015"/>
    <s v="01/07/2015"/>
    <x v="3"/>
    <n v="2117.29"/>
    <n v="1"/>
    <n v="2513.4899999999998"/>
  </r>
  <r>
    <n v="308"/>
    <s v="25E"/>
    <s v="06/07/2015"/>
    <n v="3524.73"/>
    <s v="05/08/2015"/>
    <s v="31/08/2015"/>
    <s v="10/08/2015"/>
    <x v="3"/>
    <n v="2969.13"/>
    <n v="-21"/>
    <n v="-74019.33"/>
  </r>
  <r>
    <n v="309"/>
    <s v="26E"/>
    <s v="06/07/2015"/>
    <n v="2513.4899999999998"/>
    <s v="05/08/2015"/>
    <s v="31/08/2015"/>
    <s v="10/08/2015"/>
    <x v="3"/>
    <n v="2117.29"/>
    <n v="-21"/>
    <n v="-52783.289999999994"/>
  </r>
  <r>
    <n v="310"/>
    <s v="35E"/>
    <s v="01/09/2015"/>
    <n v="2513.4899999999998"/>
    <s v="16/10/2015"/>
    <s v="31/10/2015"/>
    <s v="28/10/2015"/>
    <x v="2"/>
    <n v="2117.29"/>
    <n v="-3"/>
    <n v="-7540.4699999999993"/>
  </r>
  <r>
    <n v="311"/>
    <s v="34E"/>
    <s v="01/09/2015"/>
    <n v="3524.73"/>
    <s v="16/10/2015"/>
    <s v="31/10/2015"/>
    <s v="28/10/2015"/>
    <x v="2"/>
    <n v="2969.13"/>
    <n v="-3"/>
    <n v="-10574.19"/>
  </r>
  <r>
    <n v="312"/>
    <s v="46E"/>
    <s v="06/11/2015"/>
    <n v="3524.73"/>
    <s v="17/12/2015"/>
    <s v="31/12/2015"/>
    <s v="18/12/2015"/>
    <x v="2"/>
    <n v="2969.13"/>
    <n v="-13"/>
    <n v="-45821.49"/>
  </r>
  <r>
    <n v="313"/>
    <s v="47E"/>
    <s v="06/11/2015"/>
    <n v="2513.4899999999998"/>
    <s v="17/12/2015"/>
    <s v="31/12/2015"/>
    <s v="18/12/2015"/>
    <x v="2"/>
    <n v="2117.29"/>
    <n v="-13"/>
    <n v="-32675.369999999995"/>
  </r>
  <r>
    <n v="314"/>
    <s v="33/E"/>
    <s v="22/09/2015"/>
    <n v="252.03"/>
    <s v="16/10/2015"/>
    <s v="22/09/2015"/>
    <s v="05/11/2015"/>
    <x v="2"/>
    <n v="210.71"/>
    <n v="44"/>
    <n v="11089.32"/>
  </r>
  <r>
    <n v="315"/>
    <s v="1126922"/>
    <s v="31/10/2015"/>
    <n v="67.099999999999994"/>
    <s v="30/11/2015"/>
    <s v="31/10/2015"/>
    <s v="02/12/2015"/>
    <x v="2"/>
    <n v="67.099999999999994"/>
    <n v="32"/>
    <n v="2147.1999999999998"/>
  </r>
  <r>
    <n v="316"/>
    <s v="7"/>
    <s v="05/08/2015"/>
    <n v="12688"/>
    <s v="16/09/2015"/>
    <s v="05/08/2015"/>
    <s v="18/09/2015"/>
    <x v="3"/>
    <n v="10688"/>
    <n v="44"/>
    <n v="558272"/>
  </r>
  <r>
    <n v="317"/>
    <s v="3/PA"/>
    <s v="23/07/2015"/>
    <n v="3244.25"/>
    <s v="23/07/2015"/>
    <s v="23/07/2015"/>
    <s v="31/07/2015"/>
    <x v="3"/>
    <n v="2712.41"/>
    <n v="8"/>
    <n v="25954"/>
  </r>
  <r>
    <n v="318"/>
    <s v="10"/>
    <s v="15/01/2015"/>
    <n v="1044"/>
    <s v="06/03/2015"/>
    <s v="15/01/2015"/>
    <s v="11/03/2015"/>
    <x v="0"/>
    <n v="954"/>
    <n v="55"/>
    <n v="57420"/>
  </r>
  <r>
    <n v="319"/>
    <s v="11"/>
    <s v="15/01/2015"/>
    <n v="417.6"/>
    <s v="06/03/2015"/>
    <s v="15/01/2015"/>
    <s v="11/03/2015"/>
    <x v="0"/>
    <n v="381.6"/>
    <n v="55"/>
    <n v="22968"/>
  </r>
  <r>
    <n v="320"/>
    <s v="50"/>
    <s v="27/02/2015"/>
    <n v="416"/>
    <s v="30/03/2015"/>
    <s v="31/03/2015"/>
    <s v="03/04/2015"/>
    <x v="1"/>
    <n v="396"/>
    <n v="3"/>
    <n v="1248"/>
  </r>
  <r>
    <n v="321"/>
    <s v="87"/>
    <s v="02/04/2015"/>
    <n v="658.4"/>
    <s v="21/05/2015"/>
    <s v="02/04/2015"/>
    <s v="22/05/2015"/>
    <x v="1"/>
    <n v="604.4"/>
    <n v="50"/>
    <n v="32920"/>
  </r>
  <r>
    <n v="322"/>
    <s v="88"/>
    <s v="02/04/2015"/>
    <n v="283.60000000000002"/>
    <s v="21/05/2015"/>
    <s v="02/04/2015"/>
    <s v="22/05/2015"/>
    <x v="1"/>
    <n v="247.6"/>
    <n v="50"/>
    <n v="14180.000000000002"/>
  </r>
  <r>
    <n v="323"/>
    <s v="89"/>
    <s v="08/04/2015"/>
    <n v="951.6"/>
    <s v="21/05/2015"/>
    <s v="08/04/2015"/>
    <s v="22/05/2015"/>
    <x v="1"/>
    <n v="841.6"/>
    <n v="44"/>
    <n v="41870.400000000001"/>
  </r>
  <r>
    <n v="324"/>
    <s v="244"/>
    <s v="02/10/2015"/>
    <n v="372"/>
    <s v="03/11/2015"/>
    <s v="02/10/2015"/>
    <s v="05/11/2015"/>
    <x v="2"/>
    <n v="332"/>
    <n v="34"/>
    <n v="12648"/>
  </r>
  <r>
    <n v="325"/>
    <s v="245"/>
    <s v="02/10/2015"/>
    <n v="1288.32"/>
    <s v="03/11/2015"/>
    <s v="02/10/2015"/>
    <s v="05/11/2015"/>
    <x v="2"/>
    <n v="1077.1199999999999"/>
    <n v="34"/>
    <n v="43802.879999999997"/>
  </r>
  <r>
    <n v="326"/>
    <s v="246"/>
    <s v="02/10/2015"/>
    <n v="320.35000000000002"/>
    <s v="03/11/2015"/>
    <s v="02/10/2015"/>
    <s v="05/11/2015"/>
    <x v="2"/>
    <n v="290.35000000000002"/>
    <n v="34"/>
    <n v="10891.900000000001"/>
  </r>
  <r>
    <n v="327"/>
    <s v="1"/>
    <s v="19/02/2015"/>
    <n v="805"/>
    <s v="15/04/2015"/>
    <s v="19/02/2015"/>
    <s v="15/04/2015"/>
    <x v="1"/>
    <n v="805"/>
    <n v="55"/>
    <n v="44275"/>
  </r>
  <r>
    <n v="328"/>
    <s v="1"/>
    <s v="09/06/2015"/>
    <n v="6084.4"/>
    <s v="29/07/2015"/>
    <s v="09/06/2015"/>
    <s v="31/07/2015"/>
    <x v="3"/>
    <n v="4891.5"/>
    <n v="52"/>
    <n v="316388.8"/>
  </r>
  <r>
    <n v="329"/>
    <s v="902"/>
    <s v="01/07/2014"/>
    <n v="396.5"/>
    <s v="31/12/2014"/>
    <s v="31/08/2014"/>
    <s v="27/02/2015"/>
    <x v="0"/>
    <n v="396.5"/>
    <n v="180"/>
    <n v="71370"/>
  </r>
  <r>
    <n v="330"/>
    <s v="1376"/>
    <s v="26/10/2015"/>
    <n v="594.75"/>
    <s v="25/11/2015"/>
    <s v="30/11/2015"/>
    <s v="02/12/2015"/>
    <x v="2"/>
    <n v="594.75"/>
    <n v="2"/>
    <n v="1189.5"/>
  </r>
  <r>
    <n v="331"/>
    <s v="610000888"/>
    <s v="11/06/2015"/>
    <n v="1387.29"/>
    <s v="16/06/2015"/>
    <s v="31/07/2015"/>
    <s v="31/07/2015"/>
    <x v="3"/>
    <n v="1387.29"/>
    <n v="0"/>
    <n v="0"/>
  </r>
  <r>
    <n v="332"/>
    <s v="610000422"/>
    <s v="27/05/2015"/>
    <n v="346.82"/>
    <s v="16/06/2015"/>
    <s v="30/06/2015"/>
    <s v="01/07/2015"/>
    <x v="3"/>
    <n v="346.82"/>
    <n v="1"/>
    <n v="346.82"/>
  </r>
  <r>
    <n v="333"/>
    <s v="610000973"/>
    <s v="30/06/2015"/>
    <n v="346.82"/>
    <s v="17/07/2015"/>
    <s v="31/07/2015"/>
    <s v="31/07/2015"/>
    <x v="3"/>
    <n v="346.82"/>
    <n v="0"/>
    <n v="0"/>
  </r>
  <r>
    <n v="334"/>
    <s v="610000974"/>
    <s v="30/06/2015"/>
    <n v="50.41"/>
    <s v="17/07/2015"/>
    <s v="31/07/2015"/>
    <s v="31/07/2015"/>
    <x v="3"/>
    <n v="50.41"/>
    <n v="0"/>
    <n v="0"/>
  </r>
  <r>
    <n v="335"/>
    <s v="610001402"/>
    <s v="31/08/2015"/>
    <n v="346.82"/>
    <s v="17/09/2015"/>
    <s v="30/09/2015"/>
    <s v="21/09/2015"/>
    <x v="3"/>
    <n v="346.82"/>
    <n v="-9"/>
    <n v="-3121.38"/>
  </r>
  <r>
    <n v="336"/>
    <s v="610001896"/>
    <s v="26/10/2015"/>
    <n v="818.8"/>
    <s v="18/11/2015"/>
    <s v="30/11/2015"/>
    <s v="27/11/2015"/>
    <x v="2"/>
    <n v="818.8"/>
    <n v="-3"/>
    <n v="-2456.3999999999996"/>
  </r>
  <r>
    <n v="337"/>
    <s v="556"/>
    <s v="29/09/2014"/>
    <n v="396.5"/>
    <s v="31/12/2014"/>
    <s v="29/09/2014"/>
    <s v="16/01/2015"/>
    <x v="0"/>
    <n v="396.5"/>
    <n v="109"/>
    <n v="43218.5"/>
  </r>
  <r>
    <n v="338"/>
    <s v="663"/>
    <s v="29/09/2014"/>
    <n v="378.2"/>
    <s v="31/12/2014"/>
    <s v="29/09/2014"/>
    <s v="16/01/2015"/>
    <x v="0"/>
    <n v="378.2"/>
    <n v="109"/>
    <n v="41223.799999999996"/>
  </r>
  <r>
    <n v="339"/>
    <s v="954"/>
    <s v="30/12/2014"/>
    <n v="97.6"/>
    <s v="31/12/2014"/>
    <s v="30/12/2014"/>
    <s v="16/01/2015"/>
    <x v="0"/>
    <n v="97.6"/>
    <n v="17"/>
    <n v="1659.1999999999998"/>
  </r>
  <r>
    <n v="340"/>
    <s v="955"/>
    <s v="30/12/2014"/>
    <n v="298.89999999999998"/>
    <s v="31/12/2014"/>
    <s v="30/12/2014"/>
    <s v="16/01/2015"/>
    <x v="0"/>
    <n v="298.89999999999998"/>
    <n v="17"/>
    <n v="5081.2999999999993"/>
  </r>
  <r>
    <n v="341"/>
    <s v="178"/>
    <s v="16/03/2015"/>
    <n v="219.6"/>
    <s v="29/04/2015"/>
    <s v="16/03/2015"/>
    <s v="29/04/2015"/>
    <x v="1"/>
    <n v="219.6"/>
    <n v="44"/>
    <n v="9662.4"/>
  </r>
  <r>
    <n v="342"/>
    <s v="708"/>
    <s v="30/09/2015"/>
    <n v="2427.8000000000002"/>
    <s v="21/10/2015"/>
    <s v="30/09/2015"/>
    <s v="28/10/2015"/>
    <x v="2"/>
    <n v="2427.8000000000002"/>
    <n v="28"/>
    <n v="67978.400000000009"/>
  </r>
  <r>
    <n v="343"/>
    <s v="709"/>
    <s v="30/09/2015"/>
    <n v="689.3"/>
    <s v="21/10/2015"/>
    <s v="30/09/2015"/>
    <s v="28/10/2015"/>
    <x v="2"/>
    <n v="689.3"/>
    <n v="28"/>
    <n v="19300.399999999998"/>
  </r>
  <r>
    <n v="344"/>
    <s v="262"/>
    <s v="25/03/2015"/>
    <n v="685.64"/>
    <s v="22/04/2015"/>
    <s v="25/03/2015"/>
    <s v="23/04/2015"/>
    <x v="1"/>
    <n v="685.64"/>
    <n v="29"/>
    <n v="19883.560000000001"/>
  </r>
  <r>
    <n v="345"/>
    <s v="634"/>
    <s v="05/06/2015"/>
    <n v="761.28"/>
    <s v="06/07/2015"/>
    <s v="05/06/2015"/>
    <s v="08/07/2015"/>
    <x v="3"/>
    <n v="761.28"/>
    <n v="33"/>
    <n v="25122.239999999998"/>
  </r>
  <r>
    <n v="346"/>
    <s v="914_2015"/>
    <s v="07/05/2015"/>
    <n v="5000"/>
    <s v="26/06/2015"/>
    <s v="30/06/2015"/>
    <s v="01/07/2015"/>
    <x v="3"/>
    <n v="5000"/>
    <n v="1"/>
    <n v="5000"/>
  </r>
  <r>
    <n v="347"/>
    <s v="192"/>
    <s v="13/02/2015"/>
    <n v="199.99"/>
    <s v="14/04/2015"/>
    <s v="13/02/2015"/>
    <s v="14/04/2015"/>
    <x v="1"/>
    <n v="199.99"/>
    <n v="60"/>
    <n v="11999.400000000001"/>
  </r>
  <r>
    <n v="348"/>
    <s v="5/21"/>
    <s v="30/10/2015"/>
    <n v="732"/>
    <s v="26/11/2015"/>
    <s v="30/10/2015"/>
    <s v="02/12/2015"/>
    <x v="2"/>
    <n v="732"/>
    <n v="33"/>
    <n v="24156"/>
  </r>
  <r>
    <n v="349"/>
    <s v="5/24"/>
    <s v="12/12/2015"/>
    <n v="12810"/>
    <s v="17/12/2015"/>
    <s v="12/12/2015"/>
    <s v="18/12/2015"/>
    <x v="2"/>
    <n v="12810"/>
    <n v="6"/>
    <n v="76860"/>
  </r>
  <r>
    <n v="350"/>
    <s v="PA1000009"/>
    <s v="24/02/2015"/>
    <n v="19825"/>
    <s v="16/03/2015"/>
    <s v="31/03/2015"/>
    <s v="13/04/2015"/>
    <x v="1"/>
    <n v="19825"/>
    <n v="13"/>
    <n v="257725"/>
  </r>
  <r>
    <n v="351"/>
    <s v="PA1000012"/>
    <s v="17/04/2015"/>
    <n v="19825"/>
    <s v="29/05/2015"/>
    <s v="31/05/2015"/>
    <s v="29/05/2015"/>
    <x v="1"/>
    <n v="19825"/>
    <n v="-2"/>
    <n v="-39650"/>
  </r>
  <r>
    <n v="352"/>
    <s v="PA1000017"/>
    <s v="27/07/2015"/>
    <n v="18300"/>
    <s v="05/08/2015"/>
    <s v="31/08/2015"/>
    <s v="10/08/2015"/>
    <x v="3"/>
    <n v="18300"/>
    <n v="-21"/>
    <n v="-384300"/>
  </r>
  <r>
    <n v="353"/>
    <s v="PA1000016"/>
    <s v="27/07/2015"/>
    <n v="19825"/>
    <s v="04/09/2015"/>
    <s v="31/08/2015"/>
    <s v="04/09/2015"/>
    <x v="3"/>
    <n v="19825"/>
    <n v="4"/>
    <n v="79300"/>
  </r>
  <r>
    <n v="354"/>
    <s v="PA1000021"/>
    <s v="20/11/2015"/>
    <n v="19825"/>
    <s v="17/12/2015"/>
    <s v="31/12/2015"/>
    <s v="18/12/2015"/>
    <x v="2"/>
    <n v="19825"/>
    <n v="-13"/>
    <n v="-257725"/>
  </r>
  <r>
    <n v="355"/>
    <s v="2"/>
    <s v="25/02/2015"/>
    <n v="10175.98"/>
    <s v="09/03/2015"/>
    <s v="28/02/2015"/>
    <s v="11/03/2015"/>
    <x v="0"/>
    <n v="8540.5"/>
    <n v="11"/>
    <n v="111935.78"/>
  </r>
  <r>
    <n v="356"/>
    <s v="4"/>
    <s v="13/04/2015"/>
    <n v="664.82"/>
    <s v="28/04/2015"/>
    <s v="30/04/2015"/>
    <s v="29/04/2015"/>
    <x v="1"/>
    <n v="557.97"/>
    <n v="-1"/>
    <n v="-664.82"/>
  </r>
  <r>
    <n v="357"/>
    <s v="5"/>
    <s v="13/07/2015"/>
    <n v="11199.6"/>
    <s v="17/07/2015"/>
    <s v="31/07/2015"/>
    <s v="20/07/2015"/>
    <x v="3"/>
    <n v="9399.6"/>
    <n v="-11"/>
    <n v="-123195.6"/>
  </r>
  <r>
    <n v="358"/>
    <s v="1/PA"/>
    <s v="01/07/2015"/>
    <n v="1650"/>
    <s v="04/08/2015"/>
    <s v="01/07/2015"/>
    <s v="03/07/2015"/>
    <x v="3"/>
    <n v="1650"/>
    <n v="2"/>
    <n v="3300"/>
  </r>
  <r>
    <n v="359"/>
    <s v="11/2015"/>
    <s v="30/01/2015"/>
    <n v="566.29"/>
    <s v="26/02/2015"/>
    <s v="28/02/2015"/>
    <s v="27/02/2015"/>
    <x v="0"/>
    <n v="566.29"/>
    <n v="-1"/>
    <n v="-566.29"/>
  </r>
  <r>
    <n v="360"/>
    <s v="21/2015"/>
    <s v="28/02/2015"/>
    <n v="932.29"/>
    <s v="30/03/2015"/>
    <s v="31/03/2015"/>
    <s v="03/04/2015"/>
    <x v="1"/>
    <n v="932.29"/>
    <n v="3"/>
    <n v="2796.87"/>
  </r>
  <r>
    <n v="361"/>
    <s v="32"/>
    <s v="31/03/2015"/>
    <n v="566.29"/>
    <s v="30/04/2015"/>
    <s v="30/04/2015"/>
    <s v="20/05/2015"/>
    <x v="1"/>
    <n v="566.29"/>
    <n v="20"/>
    <n v="11325.8"/>
  </r>
  <r>
    <n v="362"/>
    <s v="53"/>
    <s v="30/04/2015"/>
    <n v="566.29"/>
    <s v="29/05/2015"/>
    <s v="31/05/2015"/>
    <s v="03/06/2015"/>
    <x v="1"/>
    <n v="566.29"/>
    <n v="3"/>
    <n v="1698.87"/>
  </r>
  <r>
    <n v="363"/>
    <s v="65"/>
    <s v="29/05/2015"/>
    <n v="709.64"/>
    <s v="26/06/2015"/>
    <s v="30/06/2015"/>
    <s v="01/07/2015"/>
    <x v="3"/>
    <n v="709.64"/>
    <n v="1"/>
    <n v="709.64"/>
  </r>
  <r>
    <n v="364"/>
    <s v="109/2015"/>
    <s v="30/06/2015"/>
    <n v="1549.61"/>
    <s v="05/08/2015"/>
    <s v="31/07/2015"/>
    <s v="06/08/2015"/>
    <x v="3"/>
    <n v="566.29"/>
    <n v="6"/>
    <n v="9297.66"/>
  </r>
  <r>
    <n v="365"/>
    <s v="109/2015"/>
    <s v="30/06/2015"/>
    <n v="1549.61"/>
    <s v="05/08/2015"/>
    <s v="31/07/2015"/>
    <s v="03/09/2015"/>
    <x v="3"/>
    <n v="983.32"/>
    <n v="34"/>
    <n v="52686.74"/>
  </r>
  <r>
    <n v="366"/>
    <s v="145/2015"/>
    <s v="31/07/2015"/>
    <n v="566.29"/>
    <s v="31/08/2015"/>
    <s v="31/08/2015"/>
    <s v="04/09/2015"/>
    <x v="3"/>
    <n v="566.29"/>
    <n v="4"/>
    <n v="2265.16"/>
  </r>
  <r>
    <n v="367"/>
    <s v="173/2015"/>
    <s v="31/08/2015"/>
    <n v="566.29"/>
    <s v="16/09/2015"/>
    <s v="30/09/2015"/>
    <s v="18/09/2015"/>
    <x v="3"/>
    <n v="566.29"/>
    <n v="-12"/>
    <n v="-6795.48"/>
  </r>
  <r>
    <n v="368"/>
    <s v="194/2015"/>
    <s v="30/09/2015"/>
    <n v="1664.29"/>
    <s v="17/10/2015"/>
    <s v="31/10/2015"/>
    <s v="28/10/2015"/>
    <x v="2"/>
    <n v="1664.29"/>
    <n v="-3"/>
    <n v="-4992.87"/>
  </r>
  <r>
    <n v="369"/>
    <s v="30001031"/>
    <s v="17/10/2014"/>
    <n v="171.15"/>
    <s v="31/12/2014"/>
    <s v="31/12/2014"/>
    <s v="21/01/2015"/>
    <x v="0"/>
    <n v="171.15"/>
    <n v="21"/>
    <n v="3594.15"/>
  </r>
  <r>
    <n v="370"/>
    <s v="30003014"/>
    <s v="27/03/2015"/>
    <n v="287.18"/>
    <s v="30/04/2015"/>
    <s v="30/04/2015"/>
    <s v="04/05/2015"/>
    <x v="1"/>
    <n v="287.18"/>
    <n v="4"/>
    <n v="1148.72"/>
  </r>
  <r>
    <n v="371"/>
    <s v="10000039"/>
    <s v="09/04/2015"/>
    <n v="217.55"/>
    <s v="19/06/2015"/>
    <s v="31/05/2015"/>
    <s v="19/06/2015"/>
    <x v="1"/>
    <n v="217.55"/>
    <n v="19"/>
    <n v="4133.45"/>
  </r>
  <r>
    <n v="372"/>
    <s v="30004043"/>
    <s v="27/05/2015"/>
    <n v="199.78"/>
    <s v="30/06/2015"/>
    <s v="30/06/2015"/>
    <s v="01/07/2015"/>
    <x v="3"/>
    <n v="199.78"/>
    <n v="1"/>
    <n v="199.78"/>
  </r>
  <r>
    <n v="373"/>
    <s v="30003920"/>
    <s v="21/05/2015"/>
    <n v="165.65"/>
    <s v="30/06/2015"/>
    <s v="30/06/2015"/>
    <s v="01/07/2015"/>
    <x v="3"/>
    <n v="165.65"/>
    <n v="1"/>
    <n v="165.65"/>
  </r>
  <r>
    <n v="374"/>
    <s v="30004234"/>
    <s v="08/06/2015"/>
    <n v="172.61"/>
    <s v="22/07/2015"/>
    <s v="31/07/2015"/>
    <s v="31/07/2015"/>
    <x v="3"/>
    <n v="172.61"/>
    <n v="0"/>
    <n v="0"/>
  </r>
  <r>
    <n v="375"/>
    <s v="FATTPA1_15"/>
    <s v="16/11/2015"/>
    <n v="9290.15"/>
    <s v="22/12/2015"/>
    <s v="16/11/2015"/>
    <s v="22/12/2015"/>
    <x v="2"/>
    <n v="7825.75"/>
    <n v="36"/>
    <n v="334445.39999999997"/>
  </r>
  <r>
    <n v="376"/>
    <s v="FATTPA2_15"/>
    <s v="30/12/2015"/>
    <n v="1268.8"/>
    <s v="31/12/2015"/>
    <s v="30/12/2015"/>
    <s v="22/12/2015"/>
    <x v="2"/>
    <n v="1068.8"/>
    <n v="-8"/>
    <n v="-10150.4"/>
  </r>
  <r>
    <n v="377"/>
    <s v="1PA/2015"/>
    <s v="05/02/2015"/>
    <n v="3172"/>
    <s v="16/02/2015"/>
    <s v="05/02/2015"/>
    <s v="20/03/2015"/>
    <x v="0"/>
    <n v="2672"/>
    <n v="43"/>
    <n v="136396"/>
  </r>
  <r>
    <n v="378"/>
    <s v="1A"/>
    <s v="08/01/2015"/>
    <n v="644.16"/>
    <s v="14/01/2015"/>
    <s v="08/01/2015"/>
    <s v="16/01/2015"/>
    <x v="0"/>
    <n v="644.16"/>
    <n v="8"/>
    <n v="5153.28"/>
  </r>
  <r>
    <n v="379"/>
    <s v="2A"/>
    <s v="12/01/2015"/>
    <n v="2135"/>
    <s v="14/01/2015"/>
    <s v="12/01/2015"/>
    <s v="16/01/2015"/>
    <x v="0"/>
    <n v="2135"/>
    <n v="4"/>
    <n v="8540"/>
  </r>
  <r>
    <n v="380"/>
    <s v="3A"/>
    <s v="12/01/2015"/>
    <n v="4915.38"/>
    <s v="15/01/2015"/>
    <s v="12/01/2015"/>
    <s v="16/01/2015"/>
    <x v="0"/>
    <n v="4915.38"/>
    <n v="4"/>
    <n v="19661.52"/>
  </r>
  <r>
    <n v="381"/>
    <s v="4"/>
    <s v="25/02/2015"/>
    <n v="1394.31"/>
    <s v="31/03/2015"/>
    <s v="31/03/2015"/>
    <s v="03/04/2015"/>
    <x v="1"/>
    <n v="1394.31"/>
    <n v="3"/>
    <n v="4182.93"/>
  </r>
  <r>
    <n v="382"/>
    <s v="8"/>
    <s v="20/04/2015"/>
    <n v="1098"/>
    <s v="28/04/2015"/>
    <s v="20/04/2015"/>
    <s v="29/04/2015"/>
    <x v="1"/>
    <n v="1098"/>
    <n v="9"/>
    <n v="9882"/>
  </r>
  <r>
    <n v="383"/>
    <s v="9"/>
    <s v="29/05/2015"/>
    <n v="4880"/>
    <s v="03/06/2015"/>
    <s v="29/05/2015"/>
    <s v="08/06/2015"/>
    <x v="1"/>
    <n v="4880"/>
    <n v="10"/>
    <n v="48800"/>
  </r>
  <r>
    <n v="384"/>
    <s v="10A"/>
    <s v="09/06/2015"/>
    <n v="2900.49"/>
    <s v="19/06/2015"/>
    <s v="09/06/2015"/>
    <s v="19/06/2015"/>
    <x v="1"/>
    <n v="2900.49"/>
    <n v="10"/>
    <n v="29004.899999999998"/>
  </r>
  <r>
    <n v="385"/>
    <s v="11"/>
    <s v="30/06/2015"/>
    <n v="1296.69"/>
    <s v="02/07/2015"/>
    <s v="31/07/2015"/>
    <s v="03/07/2015"/>
    <x v="3"/>
    <n v="1296.69"/>
    <n v="-28"/>
    <n v="-36307.32"/>
  </r>
  <r>
    <n v="386"/>
    <s v="12"/>
    <s v="31/07/2015"/>
    <n v="4572.54"/>
    <s v="03/08/2015"/>
    <s v="31/07/2015"/>
    <s v="04/08/2015"/>
    <x v="3"/>
    <n v="4572.54"/>
    <n v="4"/>
    <n v="18290.16"/>
  </r>
  <r>
    <n v="387"/>
    <s v="13"/>
    <s v="31/07/2015"/>
    <n v="1830"/>
    <s v="04/08/2015"/>
    <s v="31/07/2015"/>
    <s v="04/08/2015"/>
    <x v="3"/>
    <n v="1830"/>
    <n v="4"/>
    <n v="7320"/>
  </r>
  <r>
    <n v="388"/>
    <s v="14"/>
    <s v="16/09/2015"/>
    <n v="3595.62"/>
    <s v="17/09/2015"/>
    <s v="16/09/2015"/>
    <s v="18/09/2015"/>
    <x v="3"/>
    <n v="2606.15"/>
    <n v="2"/>
    <n v="7191.24"/>
  </r>
  <r>
    <n v="389"/>
    <s v="14"/>
    <s v="16/09/2015"/>
    <n v="3595.62"/>
    <s v="17/09/2015"/>
    <s v="16/09/2015"/>
    <s v="18/09/2015"/>
    <x v="3"/>
    <n v="989.47"/>
    <n v="2"/>
    <n v="7191.24"/>
  </r>
  <r>
    <n v="390"/>
    <s v="15"/>
    <s v="08/10/2015"/>
    <n v="4982.0200000000004"/>
    <s v="14/10/2015"/>
    <s v="30/11/2015"/>
    <s v="14/10/2015"/>
    <x v="2"/>
    <n v="4982.0200000000004"/>
    <n v="-47"/>
    <n v="-234154.94000000003"/>
  </r>
  <r>
    <n v="391"/>
    <s v="16"/>
    <s v="29/10/2015"/>
    <n v="5144.1899999999996"/>
    <s v="11/11/2015"/>
    <s v="30/11/2015"/>
    <s v="12/11/2015"/>
    <x v="2"/>
    <n v="5144.1899999999996"/>
    <n v="-18"/>
    <n v="-92595.42"/>
  </r>
  <r>
    <n v="392"/>
    <s v="18"/>
    <s v="26/11/2015"/>
    <n v="1968.84"/>
    <s v="03/12/2015"/>
    <s v="31/12/2015"/>
    <s v="07/12/2015"/>
    <x v="2"/>
    <n v="1968.84"/>
    <n v="-24"/>
    <n v="-47252.159999999996"/>
  </r>
  <r>
    <n v="393"/>
    <s v="20"/>
    <s v="14/12/2015"/>
    <n v="1364.94"/>
    <s v="17/12/2015"/>
    <s v="14/12/2015"/>
    <s v="18/12/2015"/>
    <x v="2"/>
    <n v="1364.94"/>
    <n v="4"/>
    <n v="5459.76"/>
  </r>
  <r>
    <n v="394"/>
    <s v="2"/>
    <s v="11/05/2015"/>
    <n v="240"/>
    <s v="21/05/2015"/>
    <s v="11/05/2015"/>
    <s v="22/05/2015"/>
    <x v="1"/>
    <n v="240"/>
    <n v="11"/>
    <n v="2640"/>
  </r>
  <r>
    <n v="395"/>
    <s v="87/2015"/>
    <s v="19/11/2015"/>
    <n v="244"/>
    <s v="27/11/2015"/>
    <s v="19/11/2015"/>
    <s v="02/12/2015"/>
    <x v="2"/>
    <n v="244"/>
    <n v="13"/>
    <n v="3172"/>
  </r>
  <r>
    <n v="396"/>
    <s v="PA1/57/764"/>
    <s v="22/12/2014"/>
    <n v="5774"/>
    <s v="31/12/2014"/>
    <s v="22/12/2014"/>
    <s v="12/01/2015"/>
    <x v="0"/>
    <n v="1830.62"/>
    <n v="21"/>
    <n v="121254"/>
  </r>
  <r>
    <n v="397"/>
    <s v="PA1/1/764"/>
    <s v="16/01/2015"/>
    <n v="141"/>
    <s v="04/02/2015"/>
    <s v="16/01/2015"/>
    <s v="17/03/2015"/>
    <x v="0"/>
    <n v="141"/>
    <n v="60"/>
    <n v="8460"/>
  </r>
  <r>
    <n v="398"/>
    <s v="PA1/2/764"/>
    <s v="16/01/2015"/>
    <n v="141"/>
    <s v="04/02/2015"/>
    <s v="16/01/2015"/>
    <s v="17/03/2015"/>
    <x v="0"/>
    <n v="141"/>
    <n v="60"/>
    <n v="8460"/>
  </r>
  <r>
    <n v="399"/>
    <s v="PA1/3/764"/>
    <s v="16/01/2015"/>
    <n v="141"/>
    <s v="04/02/2015"/>
    <s v="16/01/2015"/>
    <s v="17/03/2015"/>
    <x v="0"/>
    <n v="141"/>
    <n v="60"/>
    <n v="8460"/>
  </r>
  <r>
    <n v="400"/>
    <s v="PA1/4/764"/>
    <s v="16/01/2015"/>
    <n v="141"/>
    <s v="04/02/2015"/>
    <s v="16/01/2015"/>
    <s v="17/03/2015"/>
    <x v="0"/>
    <n v="141"/>
    <n v="60"/>
    <n v="8460"/>
  </r>
  <r>
    <n v="401"/>
    <s v="PA1/5/764"/>
    <s v="16/01/2015"/>
    <n v="347.5"/>
    <s v="04/02/2015"/>
    <s v="16/01/2015"/>
    <s v="17/03/2015"/>
    <x v="0"/>
    <n v="347.5"/>
    <n v="60"/>
    <n v="20850"/>
  </r>
  <r>
    <n v="402"/>
    <s v="PA1/6/764"/>
    <s v="16/01/2015"/>
    <n v="316.5"/>
    <s v="04/02/2015"/>
    <s v="16/01/2015"/>
    <s v="17/03/2015"/>
    <x v="0"/>
    <n v="316.5"/>
    <n v="60"/>
    <n v="18990"/>
  </r>
  <r>
    <n v="403"/>
    <s v="PA1/7/764"/>
    <s v="16/01/2015"/>
    <n v="166"/>
    <s v="04/02/2015"/>
    <s v="16/01/2015"/>
    <s v="17/03/2015"/>
    <x v="0"/>
    <n v="166"/>
    <n v="60"/>
    <n v="9960"/>
  </r>
  <r>
    <n v="404"/>
    <s v="PA1/8/764"/>
    <s v="16/01/2015"/>
    <n v="282"/>
    <s v="04/02/2015"/>
    <s v="16/01/2015"/>
    <s v="17/03/2015"/>
    <x v="0"/>
    <n v="282"/>
    <n v="60"/>
    <n v="16920"/>
  </r>
  <r>
    <n v="405"/>
    <s v="PA1/9/764"/>
    <s v="16/01/2015"/>
    <n v="171"/>
    <s v="04/02/2015"/>
    <s v="16/01/2015"/>
    <s v="17/03/2015"/>
    <x v="0"/>
    <n v="171"/>
    <n v="60"/>
    <n v="10260"/>
  </r>
  <r>
    <n v="406"/>
    <s v="PA1/10/764"/>
    <s v="16/01/2015"/>
    <n v="315.5"/>
    <s v="04/02/2015"/>
    <s v="16/01/2015"/>
    <s v="17/03/2015"/>
    <x v="0"/>
    <n v="315.5"/>
    <n v="60"/>
    <n v="18930"/>
  </r>
  <r>
    <n v="407"/>
    <s v="PA1/11/764"/>
    <s v="16/01/2015"/>
    <n v="181"/>
    <s v="04/02/2015"/>
    <s v="16/01/2015"/>
    <s v="17/03/2015"/>
    <x v="0"/>
    <n v="181"/>
    <n v="60"/>
    <n v="10860"/>
  </r>
  <r>
    <n v="408"/>
    <s v="PA1/14/764"/>
    <s v="22/01/2015"/>
    <n v="141"/>
    <s v="04/02/2015"/>
    <s v="22/01/2015"/>
    <s v="17/03/2015"/>
    <x v="0"/>
    <n v="141"/>
    <n v="54"/>
    <n v="7614"/>
  </r>
  <r>
    <n v="409"/>
    <s v="PA1/16/764"/>
    <s v="30/01/2015"/>
    <n v="141"/>
    <s v="04/02/2015"/>
    <s v="30/01/2015"/>
    <s v="17/03/2015"/>
    <x v="0"/>
    <n v="141"/>
    <n v="46"/>
    <n v="6486"/>
  </r>
  <r>
    <n v="410"/>
    <s v="PA1/17/764"/>
    <s v="30/01/2015"/>
    <n v="307"/>
    <s v="04/02/2015"/>
    <s v="30/01/2015"/>
    <s v="17/03/2015"/>
    <x v="0"/>
    <n v="307"/>
    <n v="46"/>
    <n v="14122"/>
  </r>
  <r>
    <n v="411"/>
    <s v="PA1/18/764"/>
    <s v="30/01/2015"/>
    <n v="311.5"/>
    <s v="06/02/2015"/>
    <s v="30/01/2015"/>
    <s v="17/03/2015"/>
    <x v="0"/>
    <n v="311.5"/>
    <n v="46"/>
    <n v="14329"/>
  </r>
  <r>
    <n v="412"/>
    <s v="PA1/19/764"/>
    <s v="30/01/2015"/>
    <n v="141"/>
    <s v="06/02/2015"/>
    <s v="30/01/2015"/>
    <s v="17/03/2015"/>
    <x v="0"/>
    <n v="141"/>
    <n v="46"/>
    <n v="6486"/>
  </r>
  <r>
    <n v="413"/>
    <s v="PA1/21/764"/>
    <s v="30/01/2015"/>
    <n v="141"/>
    <s v="06/02/2015"/>
    <s v="30/01/2015"/>
    <s v="17/03/2015"/>
    <x v="0"/>
    <n v="141"/>
    <n v="46"/>
    <n v="6486"/>
  </r>
  <r>
    <n v="414"/>
    <s v="PA1/22/764"/>
    <s v="30/01/2015"/>
    <n v="141"/>
    <s v="06/02/2015"/>
    <s v="30/01/2015"/>
    <s v="17/03/2015"/>
    <x v="0"/>
    <n v="141"/>
    <n v="46"/>
    <n v="6486"/>
  </r>
  <r>
    <n v="415"/>
    <s v="PA1/23/764"/>
    <s v="30/01/2015"/>
    <n v="141"/>
    <s v="06/02/2015"/>
    <s v="30/01/2015"/>
    <s v="17/03/2015"/>
    <x v="0"/>
    <n v="141"/>
    <n v="46"/>
    <n v="6486"/>
  </r>
  <r>
    <n v="416"/>
    <s v="PA1/20/764"/>
    <s v="30/01/2015"/>
    <n v="282"/>
    <s v="24/02/2015"/>
    <s v="14/02/2015"/>
    <s v="17/03/2015"/>
    <x v="0"/>
    <n v="282"/>
    <n v="31"/>
    <n v="8742"/>
  </r>
  <r>
    <n v="417"/>
    <s v="PA1/29/764"/>
    <s v="05/02/2015"/>
    <n v="141"/>
    <s v="24/02/2015"/>
    <s v="17/02/2015"/>
    <s v="17/03/2015"/>
    <x v="0"/>
    <n v="141"/>
    <n v="28"/>
    <n v="3948"/>
  </r>
  <r>
    <n v="418"/>
    <s v="PA1/28/764"/>
    <s v="05/02/2015"/>
    <n v="141"/>
    <s v="24/02/2015"/>
    <s v="17/02/2015"/>
    <s v="17/03/2015"/>
    <x v="0"/>
    <n v="141"/>
    <n v="28"/>
    <n v="3948"/>
  </r>
  <r>
    <n v="419"/>
    <s v="PA1/32/764"/>
    <s v="13/02/2015"/>
    <n v="141"/>
    <s v="24/02/2015"/>
    <s v="28/02/2015"/>
    <s v="17/03/2015"/>
    <x v="0"/>
    <n v="141"/>
    <n v="17"/>
    <n v="2397"/>
  </r>
  <r>
    <n v="420"/>
    <s v="PA1/33/764"/>
    <s v="13/02/2015"/>
    <n v="141"/>
    <s v="24/02/2015"/>
    <s v="28/02/2015"/>
    <s v="17/03/2015"/>
    <x v="0"/>
    <n v="141"/>
    <n v="17"/>
    <n v="2397"/>
  </r>
  <r>
    <n v="421"/>
    <s v="PA1/34/764"/>
    <s v="13/02/2015"/>
    <n v="141"/>
    <s v="24/02/2015"/>
    <s v="28/02/2015"/>
    <s v="17/03/2015"/>
    <x v="0"/>
    <n v="141"/>
    <n v="17"/>
    <n v="2397"/>
  </r>
  <r>
    <n v="422"/>
    <s v="PA1/35/764"/>
    <s v="13/02/2015"/>
    <n v="282"/>
    <s v="24/02/2015"/>
    <s v="28/02/2015"/>
    <s v="17/03/2015"/>
    <x v="0"/>
    <n v="282"/>
    <n v="17"/>
    <n v="4794"/>
  </r>
  <r>
    <n v="423"/>
    <s v="PA1/36/764"/>
    <s v="13/02/2015"/>
    <n v="141"/>
    <s v="24/02/2015"/>
    <s v="13/02/2015"/>
    <s v="17/03/2015"/>
    <x v="0"/>
    <n v="141"/>
    <n v="32"/>
    <n v="4512"/>
  </r>
  <r>
    <n v="424"/>
    <s v="PA1/37/764"/>
    <s v="13/02/2015"/>
    <n v="282"/>
    <s v="24/02/2015"/>
    <s v="28/02/2015"/>
    <s v="17/03/2015"/>
    <x v="0"/>
    <n v="282"/>
    <n v="17"/>
    <n v="4794"/>
  </r>
  <r>
    <n v="425"/>
    <s v="PA1/40/764"/>
    <s v="13/02/2015"/>
    <n v="286.5"/>
    <s v="24/02/2015"/>
    <s v="13/02/2015"/>
    <s v="17/03/2015"/>
    <x v="0"/>
    <n v="286.5"/>
    <n v="32"/>
    <n v="9168"/>
  </r>
  <r>
    <n v="426"/>
    <s v="PA1/41/764"/>
    <s v="18/02/2015"/>
    <n v="141"/>
    <s v="24/02/2015"/>
    <s v="18/02/2015"/>
    <s v="17/03/2015"/>
    <x v="0"/>
    <n v="141"/>
    <n v="27"/>
    <n v="3807"/>
  </r>
  <r>
    <n v="427"/>
    <s v="PA1/27/764"/>
    <s v="05/02/2015"/>
    <n v="141"/>
    <s v="24/02/2015"/>
    <s v="05/02/2015"/>
    <s v="17/03/2015"/>
    <x v="0"/>
    <n v="141"/>
    <n v="40"/>
    <n v="5640"/>
  </r>
  <r>
    <n v="428"/>
    <s v="PA1/48/764"/>
    <s v="28/02/2015"/>
    <n v="311"/>
    <s v="19/03/2015"/>
    <s v="28/02/2015"/>
    <s v="25/03/2015"/>
    <x v="0"/>
    <n v="311"/>
    <n v="25"/>
    <n v="7775"/>
  </r>
  <r>
    <n v="429"/>
    <s v="PA1/49/764"/>
    <s v="05/03/2015"/>
    <n v="141"/>
    <s v="30/04/2015"/>
    <s v="08/05/2015"/>
    <s v="08/05/2015"/>
    <x v="1"/>
    <n v="141"/>
    <n v="0"/>
    <n v="0"/>
  </r>
  <r>
    <n v="430"/>
    <s v="PA1/55/764"/>
    <s v="06/03/2015"/>
    <n v="184.5"/>
    <s v="30/04/2015"/>
    <s v="21/03/2015"/>
    <s v="08/05/2015"/>
    <x v="1"/>
    <n v="184.5"/>
    <n v="48"/>
    <n v="8856"/>
  </r>
  <r>
    <n v="431"/>
    <s v="PA1/57/764"/>
    <s v="06/03/2015"/>
    <n v="282"/>
    <s v="30/04/2015"/>
    <s v="21/03/2015"/>
    <s v="08/05/2015"/>
    <x v="1"/>
    <n v="282"/>
    <n v="48"/>
    <n v="13536"/>
  </r>
  <r>
    <n v="432"/>
    <s v="PA1/52/764"/>
    <s v="06/03/2015"/>
    <n v="282"/>
    <s v="30/04/2015"/>
    <s v="21/03/2015"/>
    <s v="08/05/2015"/>
    <x v="1"/>
    <n v="282"/>
    <n v="48"/>
    <n v="13536"/>
  </r>
  <r>
    <n v="433"/>
    <s v="PA1/53/764"/>
    <s v="06/03/2015"/>
    <n v="141"/>
    <s v="30/04/2015"/>
    <s v="21/03/2015"/>
    <s v="08/05/2015"/>
    <x v="1"/>
    <n v="141"/>
    <n v="48"/>
    <n v="6768"/>
  </r>
  <r>
    <n v="434"/>
    <s v="PA1/54/764"/>
    <s v="06/03/2015"/>
    <n v="185.5"/>
    <s v="30/04/2015"/>
    <s v="21/03/2015"/>
    <s v="08/05/2015"/>
    <x v="1"/>
    <n v="185.5"/>
    <n v="48"/>
    <n v="8904"/>
  </r>
  <r>
    <n v="435"/>
    <s v="PA1/50/764"/>
    <s v="06/03/2015"/>
    <n v="282"/>
    <s v="30/04/2015"/>
    <s v="21/03/2015"/>
    <s v="08/05/2015"/>
    <x v="1"/>
    <n v="282"/>
    <n v="48"/>
    <n v="13536"/>
  </r>
  <r>
    <n v="436"/>
    <s v="PA1/51/764"/>
    <s v="06/03/2015"/>
    <n v="150"/>
    <s v="30/04/2015"/>
    <s v="21/03/2015"/>
    <s v="08/05/2015"/>
    <x v="1"/>
    <n v="150"/>
    <n v="48"/>
    <n v="7200"/>
  </r>
  <r>
    <n v="437"/>
    <s v="PA1/61/764"/>
    <s v="12/03/2015"/>
    <n v="141"/>
    <s v="07/05/2015"/>
    <s v="27/03/2015"/>
    <s v="08/05/2015"/>
    <x v="1"/>
    <n v="141"/>
    <n v="42"/>
    <n v="5922"/>
  </r>
  <r>
    <n v="438"/>
    <s v="PA1/62/764"/>
    <s v="12/03/2015"/>
    <n v="141"/>
    <s v="07/05/2015"/>
    <s v="27/03/2015"/>
    <s v="08/05/2015"/>
    <x v="1"/>
    <n v="141"/>
    <n v="42"/>
    <n v="5922"/>
  </r>
  <r>
    <n v="439"/>
    <s v="PA1/64/764"/>
    <s v="18/03/2015"/>
    <n v="141"/>
    <s v="07/05/2015"/>
    <s v="02/04/2015"/>
    <s v="08/05/2015"/>
    <x v="1"/>
    <n v="141"/>
    <n v="36"/>
    <n v="5076"/>
  </r>
  <r>
    <n v="440"/>
    <s v="PA1/82/764"/>
    <s v="19/03/2015"/>
    <n v="423"/>
    <s v="07/05/2015"/>
    <s v="03/04/2015"/>
    <s v="08/05/2015"/>
    <x v="1"/>
    <n v="423"/>
    <n v="35"/>
    <n v="14805"/>
  </r>
  <r>
    <n v="441"/>
    <s v="PA1/83/764"/>
    <s v="19/03/2015"/>
    <n v="282"/>
    <s v="07/05/2015"/>
    <s v="03/04/2015"/>
    <s v="08/05/2015"/>
    <x v="1"/>
    <n v="282"/>
    <n v="35"/>
    <n v="9870"/>
  </r>
  <r>
    <n v="442"/>
    <s v="PA1/84/764"/>
    <s v="20/03/2015"/>
    <n v="282"/>
    <s v="07/05/2015"/>
    <s v="04/04/2015"/>
    <s v="08/05/2015"/>
    <x v="1"/>
    <n v="282"/>
    <n v="34"/>
    <n v="9588"/>
  </r>
  <r>
    <n v="443"/>
    <s v="PA1/87/764"/>
    <s v="25/03/2015"/>
    <n v="166"/>
    <s v="07/05/2015"/>
    <s v="08/05/2015"/>
    <s v="08/05/2015"/>
    <x v="1"/>
    <n v="166"/>
    <n v="0"/>
    <n v="0"/>
  </r>
  <r>
    <n v="444"/>
    <s v="PA1/58/764"/>
    <s v="12/03/2015"/>
    <n v="141"/>
    <s v="07/05/2015"/>
    <s v="27/03/2015"/>
    <s v="08/05/2015"/>
    <x v="1"/>
    <n v="141"/>
    <n v="42"/>
    <n v="5922"/>
  </r>
  <r>
    <n v="445"/>
    <s v="PA1/59/764"/>
    <s v="12/03/2015"/>
    <n v="141"/>
    <s v="07/05/2015"/>
    <s v="27/03/2015"/>
    <s v="08/05/2015"/>
    <x v="1"/>
    <n v="141"/>
    <n v="42"/>
    <n v="5922"/>
  </r>
  <r>
    <n v="446"/>
    <s v="PA1/60/764"/>
    <s v="12/03/2015"/>
    <n v="141"/>
    <s v="07/05/2015"/>
    <s v="27/03/2015"/>
    <s v="08/05/2015"/>
    <x v="1"/>
    <n v="141"/>
    <n v="42"/>
    <n v="5922"/>
  </r>
  <r>
    <n v="447"/>
    <s v="PA1/65/764"/>
    <s v="18/03/2015"/>
    <n v="141"/>
    <s v="07/05/2015"/>
    <s v="02/04/2015"/>
    <s v="08/05/2015"/>
    <x v="1"/>
    <n v="141"/>
    <n v="36"/>
    <n v="5076"/>
  </r>
  <r>
    <n v="448"/>
    <s v="PA1/66/764"/>
    <s v="18/03/2015"/>
    <n v="141"/>
    <s v="07/05/2015"/>
    <s v="02/04/2015"/>
    <s v="08/05/2015"/>
    <x v="1"/>
    <n v="141"/>
    <n v="36"/>
    <n v="5076"/>
  </r>
  <r>
    <n v="449"/>
    <s v="PA1/67/764"/>
    <s v="18/03/2015"/>
    <n v="141"/>
    <s v="07/05/2015"/>
    <s v="02/04/2015"/>
    <s v="08/05/2015"/>
    <x v="1"/>
    <n v="141"/>
    <n v="36"/>
    <n v="5076"/>
  </r>
  <r>
    <n v="450"/>
    <s v="PA1/68/764"/>
    <s v="18/03/2015"/>
    <n v="141"/>
    <s v="07/05/2015"/>
    <s v="02/04/2015"/>
    <s v="08/05/2015"/>
    <x v="1"/>
    <n v="141"/>
    <n v="36"/>
    <n v="5076"/>
  </r>
  <r>
    <n v="451"/>
    <s v="PA1/69/764"/>
    <s v="18/03/2015"/>
    <n v="141"/>
    <s v="07/05/2015"/>
    <s v="02/04/2015"/>
    <s v="08/05/2015"/>
    <x v="1"/>
    <n v="141"/>
    <n v="36"/>
    <n v="5076"/>
  </r>
  <r>
    <n v="452"/>
    <s v="PA1/70/764"/>
    <s v="18/03/2015"/>
    <n v="141"/>
    <s v="07/05/2015"/>
    <s v="02/04/2015"/>
    <s v="08/05/2015"/>
    <x v="1"/>
    <n v="141"/>
    <n v="36"/>
    <n v="5076"/>
  </r>
  <r>
    <n v="453"/>
    <s v="PA1/71/764"/>
    <s v="18/03/2015"/>
    <n v="141"/>
    <s v="07/05/2015"/>
    <s v="02/04/2015"/>
    <s v="08/05/2015"/>
    <x v="1"/>
    <n v="141"/>
    <n v="36"/>
    <n v="5076"/>
  </r>
  <r>
    <n v="454"/>
    <s v="PA1/72/764"/>
    <s v="18/03/2015"/>
    <n v="141"/>
    <s v="07/05/2015"/>
    <s v="02/04/2015"/>
    <s v="08/05/2015"/>
    <x v="1"/>
    <n v="141"/>
    <n v="36"/>
    <n v="5076"/>
  </r>
  <r>
    <n v="455"/>
    <s v="PA1/73/764"/>
    <s v="18/03/2015"/>
    <n v="141"/>
    <s v="07/05/2015"/>
    <s v="02/04/2015"/>
    <s v="08/05/2015"/>
    <x v="1"/>
    <n v="141"/>
    <n v="36"/>
    <n v="5076"/>
  </r>
  <r>
    <n v="456"/>
    <s v="PA1/74/764"/>
    <s v="18/03/2015"/>
    <n v="141"/>
    <s v="07/05/2015"/>
    <s v="02/04/2015"/>
    <s v="08/05/2015"/>
    <x v="1"/>
    <n v="141"/>
    <n v="36"/>
    <n v="5076"/>
  </r>
  <r>
    <n v="457"/>
    <s v="PA1/75/764"/>
    <s v="18/03/2015"/>
    <n v="141"/>
    <s v="07/05/2015"/>
    <s v="02/04/2015"/>
    <s v="08/05/2015"/>
    <x v="1"/>
    <n v="141"/>
    <n v="36"/>
    <n v="5076"/>
  </r>
  <r>
    <n v="458"/>
    <s v="PA1/76/764"/>
    <s v="18/03/2015"/>
    <n v="141"/>
    <s v="07/05/2015"/>
    <s v="02/04/2015"/>
    <s v="08/05/2015"/>
    <x v="1"/>
    <n v="141"/>
    <n v="36"/>
    <n v="5076"/>
  </r>
  <r>
    <n v="459"/>
    <s v="PA1/77/764"/>
    <s v="18/03/2015"/>
    <n v="141"/>
    <s v="07/05/2015"/>
    <s v="02/04/2015"/>
    <s v="08/05/2015"/>
    <x v="1"/>
    <n v="141"/>
    <n v="36"/>
    <n v="5076"/>
  </r>
  <r>
    <n v="460"/>
    <s v="PA1/78/764"/>
    <s v="18/03/2015"/>
    <n v="141"/>
    <s v="07/05/2015"/>
    <s v="02/04/2015"/>
    <s v="08/05/2015"/>
    <x v="1"/>
    <n v="141"/>
    <n v="36"/>
    <n v="5076"/>
  </r>
  <r>
    <n v="461"/>
    <s v="PA1/79/764"/>
    <s v="18/03/2015"/>
    <n v="25"/>
    <s v="07/05/2015"/>
    <s v="02/04/2015"/>
    <s v="08/05/2015"/>
    <x v="1"/>
    <n v="25"/>
    <n v="36"/>
    <n v="900"/>
  </r>
  <r>
    <n v="462"/>
    <s v="PA1/80/764"/>
    <s v="18/03/2015"/>
    <n v="282"/>
    <s v="07/05/2015"/>
    <s v="02/04/2015"/>
    <s v="08/05/2015"/>
    <x v="1"/>
    <n v="282"/>
    <n v="36"/>
    <n v="10152"/>
  </r>
  <r>
    <n v="463"/>
    <s v="PA1/81/764"/>
    <s v="18/03/2015"/>
    <n v="282"/>
    <s v="07/05/2015"/>
    <s v="02/04/2015"/>
    <s v="08/05/2015"/>
    <x v="1"/>
    <n v="282"/>
    <n v="36"/>
    <n v="10152"/>
  </r>
  <r>
    <n v="464"/>
    <s v="PA1/1/736"/>
    <s v="27/03/2015"/>
    <n v="121"/>
    <s v="07/05/2015"/>
    <s v="26/04/2015"/>
    <s v="20/05/2015"/>
    <x v="1"/>
    <n v="121"/>
    <n v="24"/>
    <n v="2904"/>
  </r>
  <r>
    <n v="465"/>
    <s v="PA1/2/736"/>
    <s v="27/03/2015"/>
    <n v="121"/>
    <s v="07/05/2015"/>
    <s v="26/04/2015"/>
    <s v="20/05/2015"/>
    <x v="1"/>
    <n v="121"/>
    <n v="24"/>
    <n v="2904"/>
  </r>
  <r>
    <n v="466"/>
    <s v="PA1/3/736"/>
    <s v="27/03/2015"/>
    <n v="121"/>
    <s v="07/05/2015"/>
    <s v="26/04/2015"/>
    <s v="20/05/2015"/>
    <x v="1"/>
    <n v="121"/>
    <n v="24"/>
    <n v="2904"/>
  </r>
  <r>
    <n v="467"/>
    <s v="PA1/100/76"/>
    <s v="23/04/2015"/>
    <n v="166"/>
    <s v="07/05/2015"/>
    <s v="08/05/2015"/>
    <s v="08/05/2015"/>
    <x v="1"/>
    <n v="166"/>
    <n v="0"/>
    <n v="0"/>
  </r>
  <r>
    <n v="468"/>
    <s v="PA1/101/76"/>
    <s v="23/04/2015"/>
    <n v="166"/>
    <s v="07/05/2015"/>
    <s v="08/05/2015"/>
    <s v="08/05/2015"/>
    <x v="1"/>
    <n v="166"/>
    <n v="0"/>
    <n v="0"/>
  </r>
  <r>
    <n v="469"/>
    <s v="PA1/102/76"/>
    <s v="23/04/2015"/>
    <n v="141"/>
    <s v="07/05/2015"/>
    <s v="08/05/2015"/>
    <s v="08/05/2015"/>
    <x v="1"/>
    <n v="141"/>
    <n v="0"/>
    <n v="0"/>
  </r>
  <r>
    <n v="470"/>
    <s v="PA1/103/76"/>
    <s v="23/04/2015"/>
    <n v="141"/>
    <s v="07/05/2015"/>
    <s v="08/05/2015"/>
    <s v="08/05/2015"/>
    <x v="1"/>
    <n v="141"/>
    <n v="0"/>
    <n v="0"/>
  </r>
  <r>
    <n v="471"/>
    <s v="PA1/104/76"/>
    <s v="23/04/2015"/>
    <n v="141"/>
    <s v="07/05/2015"/>
    <s v="08/05/2015"/>
    <s v="08/05/2015"/>
    <x v="1"/>
    <n v="141"/>
    <n v="0"/>
    <n v="0"/>
  </r>
  <r>
    <n v="472"/>
    <s v="PA1/105/76"/>
    <s v="23/04/2015"/>
    <n v="166"/>
    <s v="07/05/2015"/>
    <s v="08/05/2015"/>
    <s v="08/05/2015"/>
    <x v="1"/>
    <n v="166"/>
    <n v="0"/>
    <n v="0"/>
  </r>
  <r>
    <n v="473"/>
    <s v="PA1/106/76"/>
    <s v="23/04/2015"/>
    <n v="141"/>
    <s v="07/05/2015"/>
    <s v="08/05/2015"/>
    <s v="08/05/2015"/>
    <x v="1"/>
    <n v="141"/>
    <n v="0"/>
    <n v="0"/>
  </r>
  <r>
    <n v="474"/>
    <s v="PA1/107/76"/>
    <s v="23/04/2015"/>
    <n v="141"/>
    <s v="07/05/2015"/>
    <s v="08/05/2015"/>
    <s v="08/05/2015"/>
    <x v="1"/>
    <n v="141"/>
    <n v="0"/>
    <n v="0"/>
  </r>
  <r>
    <n v="475"/>
    <s v="PA1/108/76"/>
    <s v="23/04/2015"/>
    <n v="141"/>
    <s v="07/05/2015"/>
    <s v="08/05/2015"/>
    <s v="08/05/2015"/>
    <x v="1"/>
    <n v="141"/>
    <n v="0"/>
    <n v="0"/>
  </r>
  <r>
    <n v="476"/>
    <s v="PA1/109/76"/>
    <s v="23/04/2015"/>
    <n v="282"/>
    <s v="07/05/2015"/>
    <s v="08/05/2015"/>
    <s v="08/05/2015"/>
    <x v="1"/>
    <n v="282"/>
    <n v="0"/>
    <n v="0"/>
  </r>
  <r>
    <n v="477"/>
    <s v="PA1/110/76"/>
    <s v="23/04/2015"/>
    <n v="166"/>
    <s v="07/05/2015"/>
    <s v="08/05/2015"/>
    <s v="08/05/2015"/>
    <x v="1"/>
    <n v="166"/>
    <n v="0"/>
    <n v="0"/>
  </r>
  <r>
    <n v="478"/>
    <s v="PA1/111/76"/>
    <s v="23/04/2015"/>
    <n v="166"/>
    <s v="07/05/2015"/>
    <s v="08/05/2015"/>
    <s v="08/05/2015"/>
    <x v="1"/>
    <n v="166"/>
    <n v="0"/>
    <n v="0"/>
  </r>
  <r>
    <n v="479"/>
    <s v="PA1/112/76"/>
    <s v="23/04/2015"/>
    <n v="141"/>
    <s v="07/05/2015"/>
    <s v="08/05/2015"/>
    <s v="08/05/2015"/>
    <x v="1"/>
    <n v="141"/>
    <n v="0"/>
    <n v="0"/>
  </r>
  <r>
    <n v="480"/>
    <s v="PA1/113/76"/>
    <s v="23/04/2015"/>
    <n v="141"/>
    <s v="07/05/2015"/>
    <s v="08/05/2015"/>
    <s v="08/05/2015"/>
    <x v="1"/>
    <n v="141"/>
    <n v="0"/>
    <n v="0"/>
  </r>
  <r>
    <n v="481"/>
    <s v="PA1/114/76"/>
    <s v="23/04/2015"/>
    <n v="141"/>
    <s v="07/05/2015"/>
    <s v="08/05/2015"/>
    <s v="08/05/2015"/>
    <x v="1"/>
    <n v="141"/>
    <n v="0"/>
    <n v="0"/>
  </r>
  <r>
    <n v="482"/>
    <s v="PA1/115/76"/>
    <s v="23/04/2015"/>
    <n v="141"/>
    <s v="07/05/2015"/>
    <s v="08/05/2015"/>
    <s v="08/05/2015"/>
    <x v="1"/>
    <n v="141"/>
    <n v="0"/>
    <n v="0"/>
  </r>
  <r>
    <n v="483"/>
    <s v="PA1/116/76"/>
    <s v="23/04/2015"/>
    <n v="141"/>
    <s v="07/05/2015"/>
    <s v="08/05/2015"/>
    <s v="08/05/2015"/>
    <x v="1"/>
    <n v="141"/>
    <n v="0"/>
    <n v="0"/>
  </r>
  <r>
    <n v="484"/>
    <s v="PA1/117/76"/>
    <s v="23/04/2015"/>
    <n v="141"/>
    <s v="07/05/2015"/>
    <s v="08/05/2015"/>
    <s v="08/05/2015"/>
    <x v="1"/>
    <n v="141"/>
    <n v="0"/>
    <n v="0"/>
  </r>
  <r>
    <n v="485"/>
    <s v="PA1/98/764"/>
    <s v="23/04/2015"/>
    <n v="141"/>
    <s v="07/05/2015"/>
    <s v="23/04/2015"/>
    <s v="08/05/2015"/>
    <x v="1"/>
    <n v="141"/>
    <n v="15"/>
    <n v="2115"/>
  </r>
  <r>
    <n v="486"/>
    <s v="PA1/99/764"/>
    <s v="23/04/2015"/>
    <n v="141"/>
    <s v="07/05/2015"/>
    <s v="08/05/2015"/>
    <s v="08/05/2015"/>
    <x v="1"/>
    <n v="141"/>
    <n v="0"/>
    <n v="0"/>
  </r>
  <r>
    <n v="487"/>
    <s v="PA1/119/76"/>
    <s v="24/04/2015"/>
    <n v="282"/>
    <s v="07/05/2015"/>
    <s v="08/05/2015"/>
    <s v="08/05/2015"/>
    <x v="1"/>
    <n v="282"/>
    <n v="0"/>
    <n v="0"/>
  </r>
  <r>
    <n v="488"/>
    <s v="PA1/86/764"/>
    <s v="25/03/2015"/>
    <n v="141"/>
    <s v="08/05/2015"/>
    <s v="08/05/2015"/>
    <s v="08/05/2015"/>
    <x v="1"/>
    <n v="141"/>
    <n v="0"/>
    <n v="0"/>
  </r>
  <r>
    <n v="489"/>
    <s v="PA1/120/76"/>
    <s v="29/04/2015"/>
    <n v="141"/>
    <s v="21/05/2015"/>
    <s v="31/05/2015"/>
    <s v="15/06/2015"/>
    <x v="1"/>
    <n v="141"/>
    <n v="15"/>
    <n v="2115"/>
  </r>
  <r>
    <n v="490"/>
    <s v="PA1/122/76"/>
    <s v="29/04/2015"/>
    <n v="122.73"/>
    <s v="21/05/2015"/>
    <s v="31/05/2015"/>
    <s v="15/06/2015"/>
    <x v="1"/>
    <n v="122.73"/>
    <n v="15"/>
    <n v="1840.95"/>
  </r>
  <r>
    <n v="491"/>
    <s v="PA1/123/76"/>
    <s v="30/04/2015"/>
    <n v="286.5"/>
    <s v="21/05/2015"/>
    <s v="31/05/2015"/>
    <s v="15/06/2015"/>
    <x v="1"/>
    <n v="286.5"/>
    <n v="15"/>
    <n v="4297.5"/>
  </r>
  <r>
    <n v="492"/>
    <s v="PA1/124/76"/>
    <s v="07/05/2015"/>
    <n v="141"/>
    <s v="21/05/2015"/>
    <s v="22/05/2015"/>
    <s v="15/06/2015"/>
    <x v="1"/>
    <n v="141"/>
    <n v="24"/>
    <n v="3384"/>
  </r>
  <r>
    <n v="493"/>
    <s v="PA1/125/76"/>
    <s v="07/05/2015"/>
    <n v="141"/>
    <s v="21/05/2015"/>
    <s v="22/05/2015"/>
    <s v="15/06/2015"/>
    <x v="1"/>
    <n v="141"/>
    <n v="24"/>
    <n v="3384"/>
  </r>
  <r>
    <n v="494"/>
    <s v="PA1/126/76"/>
    <s v="07/05/2015"/>
    <n v="141"/>
    <s v="21/05/2015"/>
    <s v="22/05/2015"/>
    <s v="15/06/2015"/>
    <x v="1"/>
    <n v="141"/>
    <n v="24"/>
    <n v="3384"/>
  </r>
  <r>
    <n v="495"/>
    <s v="PA1/127/76"/>
    <s v="08/05/2015"/>
    <n v="141"/>
    <s v="21/05/2015"/>
    <s v="23/05/2015"/>
    <s v="15/06/2015"/>
    <x v="1"/>
    <n v="141"/>
    <n v="23"/>
    <n v="3243"/>
  </r>
  <r>
    <n v="496"/>
    <s v="PA1/128/76"/>
    <s v="08/05/2015"/>
    <n v="141"/>
    <s v="21/05/2015"/>
    <s v="23/05/2015"/>
    <s v="15/06/2015"/>
    <x v="1"/>
    <n v="141"/>
    <n v="23"/>
    <n v="3243"/>
  </r>
  <r>
    <n v="497"/>
    <s v="PA1/131/76"/>
    <s v="28/05/2015"/>
    <n v="141"/>
    <s v="28/05/2015"/>
    <s v="28/05/2015"/>
    <s v="15/06/2015"/>
    <x v="1"/>
    <n v="141"/>
    <n v="18"/>
    <n v="2538"/>
  </r>
  <r>
    <n v="498"/>
    <s v="PA1/132/76"/>
    <s v="13/05/2015"/>
    <n v="141"/>
    <s v="28/05/2015"/>
    <s v="28/05/2015"/>
    <s v="15/06/2015"/>
    <x v="1"/>
    <n v="141"/>
    <n v="18"/>
    <n v="2538"/>
  </r>
  <r>
    <n v="499"/>
    <s v="PA1/10/765"/>
    <s v="28/05/2015"/>
    <n v="186.5"/>
    <s v="28/05/2015"/>
    <s v="28/05/2015"/>
    <s v="15/06/2015"/>
    <x v="1"/>
    <n v="186.5"/>
    <n v="18"/>
    <n v="3357"/>
  </r>
  <r>
    <n v="500"/>
    <s v="PA1/11/765"/>
    <s v="15/05/2015"/>
    <n v="182"/>
    <s v="28/05/2015"/>
    <s v="14/06/2015"/>
    <s v="15/06/2015"/>
    <x v="1"/>
    <n v="182"/>
    <n v="1"/>
    <n v="182"/>
  </r>
  <r>
    <n v="501"/>
    <s v="PA1/12/765"/>
    <s v="28/05/2015"/>
    <n v="241"/>
    <s v="28/05/2015"/>
    <s v="14/06/2015"/>
    <s v="15/06/2015"/>
    <x v="1"/>
    <n v="241"/>
    <n v="1"/>
    <n v="241"/>
  </r>
  <r>
    <n v="502"/>
    <s v="PA1/13/765"/>
    <s v="28/05/2015"/>
    <n v="166"/>
    <s v="28/05/2015"/>
    <s v="14/06/2015"/>
    <s v="15/06/2015"/>
    <x v="1"/>
    <n v="166"/>
    <n v="1"/>
    <n v="166"/>
  </r>
  <r>
    <n v="503"/>
    <s v="PA1/5/765"/>
    <s v="28/05/2015"/>
    <n v="141"/>
    <s v="28/05/2015"/>
    <s v="14/06/2015"/>
    <s v="15/06/2015"/>
    <x v="1"/>
    <n v="141"/>
    <n v="1"/>
    <n v="141"/>
  </r>
  <r>
    <n v="504"/>
    <s v="PA1/6/765"/>
    <s v="15/05/2015"/>
    <n v="170.5"/>
    <s v="28/05/2015"/>
    <s v="14/06/2015"/>
    <s v="15/06/2015"/>
    <x v="1"/>
    <n v="170.5"/>
    <n v="1"/>
    <n v="170.5"/>
  </r>
  <r>
    <n v="505"/>
    <s v="PA1/7/765"/>
    <s v="28/05/2015"/>
    <n v="170.5"/>
    <s v="28/05/2015"/>
    <s v="14/06/2015"/>
    <s v="15/06/2015"/>
    <x v="1"/>
    <n v="170.5"/>
    <n v="1"/>
    <n v="170.5"/>
  </r>
  <r>
    <n v="506"/>
    <s v="PA1/8/765"/>
    <s v="15/05/2015"/>
    <n v="166"/>
    <s v="28/05/2015"/>
    <s v="14/06/2015"/>
    <s v="15/06/2015"/>
    <x v="1"/>
    <n v="166"/>
    <n v="1"/>
    <n v="166"/>
  </r>
  <r>
    <n v="507"/>
    <s v="PA1/9/765"/>
    <s v="28/05/2015"/>
    <n v="166"/>
    <s v="28/05/2015"/>
    <s v="14/06/2015"/>
    <s v="15/06/2015"/>
    <x v="1"/>
    <n v="166"/>
    <n v="1"/>
    <n v="166"/>
  </r>
  <r>
    <n v="508"/>
    <s v="PA1/133/76"/>
    <s v="21/05/2015"/>
    <n v="147.5"/>
    <s v="11/06/2015"/>
    <s v="21/05/2015"/>
    <s v="15/06/2015"/>
    <x v="1"/>
    <n v="147.5"/>
    <n v="25"/>
    <n v="3687.5"/>
  </r>
  <r>
    <n v="509"/>
    <s v="PA1/134/76"/>
    <s v="21/05/2015"/>
    <n v="141"/>
    <s v="19/06/2015"/>
    <d v="2015-11-09T00:00:00"/>
    <s v="24/06/2015"/>
    <x v="1"/>
    <n v="141"/>
    <n v="-138"/>
    <n v="-19458"/>
  </r>
  <r>
    <n v="510"/>
    <s v="PA1/139/76"/>
    <s v="28/05/2015"/>
    <n v="141"/>
    <s v="19/06/2015"/>
    <s v="27/06/2015"/>
    <s v="26/06/2015"/>
    <x v="1"/>
    <n v="141"/>
    <n v="-1"/>
    <n v="-141"/>
  </r>
  <r>
    <n v="511"/>
    <s v="PA1/140/76"/>
    <s v="28/05/2015"/>
    <n v="141"/>
    <s v="19/06/2015"/>
    <s v="27/06/2015"/>
    <s v="26/06/2015"/>
    <x v="1"/>
    <n v="141"/>
    <n v="-1"/>
    <n v="-141"/>
  </r>
  <r>
    <n v="512"/>
    <s v="PA1/141/76"/>
    <s v="28/05/2015"/>
    <n v="141"/>
    <s v="19/06/2015"/>
    <s v="27/06/2015"/>
    <s v="26/06/2015"/>
    <x v="1"/>
    <n v="141"/>
    <n v="-1"/>
    <n v="-141"/>
  </r>
  <r>
    <n v="513"/>
    <s v="PA1/155/76"/>
    <s v="04/06/2015"/>
    <n v="143.5"/>
    <s v="19/06/2015"/>
    <s v="19/06/2015"/>
    <s v="22/06/2015"/>
    <x v="1"/>
    <n v="143.5"/>
    <n v="3"/>
    <n v="430.5"/>
  </r>
  <r>
    <n v="514"/>
    <s v="PA1/156/76"/>
    <s v="04/06/2015"/>
    <n v="141"/>
    <s v="19/06/2015"/>
    <s v="19/06/2015"/>
    <s v="22/06/2015"/>
    <x v="1"/>
    <n v="141"/>
    <n v="3"/>
    <n v="423"/>
  </r>
  <r>
    <n v="515"/>
    <s v="PA1/157/76"/>
    <s v="04/06/2015"/>
    <n v="141"/>
    <s v="19/06/2015"/>
    <s v="19/06/2015"/>
    <s v="22/06/2015"/>
    <x v="1"/>
    <n v="141"/>
    <n v="3"/>
    <n v="423"/>
  </r>
  <r>
    <n v="516"/>
    <s v="PA1/158/76"/>
    <s v="04/06/2015"/>
    <n v="141"/>
    <s v="19/06/2015"/>
    <s v="19/06/2015"/>
    <s v="22/06/2015"/>
    <x v="1"/>
    <n v="141"/>
    <n v="3"/>
    <n v="423"/>
  </r>
  <r>
    <n v="517"/>
    <s v="PA1/159/76"/>
    <s v="04/06/2015"/>
    <n v="141"/>
    <s v="19/06/2015"/>
    <s v="19/06/2015"/>
    <s v="22/06/2015"/>
    <x v="1"/>
    <n v="141"/>
    <n v="3"/>
    <n v="423"/>
  </r>
  <r>
    <n v="518"/>
    <s v="PA1/160/76"/>
    <s v="04/06/2015"/>
    <n v="282"/>
    <s v="19/06/2015"/>
    <s v="19/06/2015"/>
    <s v="22/06/2015"/>
    <x v="1"/>
    <n v="282"/>
    <n v="3"/>
    <n v="846"/>
  </r>
  <r>
    <n v="519"/>
    <s v="PA1/90/764"/>
    <s v="01/04/2015"/>
    <n v="141"/>
    <s v="19/06/2015"/>
    <s v="16/04/2015"/>
    <s v="24/06/2015"/>
    <x v="1"/>
    <n v="141"/>
    <n v="69"/>
    <n v="9729"/>
  </r>
  <r>
    <n v="520"/>
    <s v="PA1/91/764"/>
    <s v="03/04/2015"/>
    <n v="141"/>
    <s v="19/06/2015"/>
    <s v="18/04/2015"/>
    <s v="24/06/2015"/>
    <x v="1"/>
    <n v="141"/>
    <n v="67"/>
    <n v="9447"/>
  </r>
  <r>
    <n v="521"/>
    <s v="PA1/92/764"/>
    <s v="08/04/2015"/>
    <n v="141"/>
    <s v="19/06/2015"/>
    <d v="2015-09-27T00:00:00"/>
    <s v="24/06/2015"/>
    <x v="1"/>
    <n v="141"/>
    <n v="-95"/>
    <n v="-13395"/>
  </r>
  <r>
    <n v="522"/>
    <s v="PA1/93/764"/>
    <s v="09/04/2015"/>
    <n v="141"/>
    <s v="19/06/2015"/>
    <s v="24/04/2015"/>
    <s v="24/06/2015"/>
    <x v="1"/>
    <n v="141"/>
    <n v="61"/>
    <n v="8601"/>
  </r>
  <r>
    <n v="523"/>
    <s v="PA1/94/764"/>
    <s v="09/04/2015"/>
    <n v="141"/>
    <s v="19/06/2015"/>
    <d v="2015-09-28T00:00:00"/>
    <s v="24/06/2015"/>
    <x v="1"/>
    <n v="141"/>
    <n v="-96"/>
    <n v="-13536"/>
  </r>
  <r>
    <n v="524"/>
    <s v="PA1/95/764"/>
    <s v="09/04/2015"/>
    <n v="282"/>
    <s v="19/06/2015"/>
    <d v="2015-09-28T00:00:00"/>
    <s v="24/06/2015"/>
    <x v="1"/>
    <n v="282"/>
    <n v="-96"/>
    <n v="-27072"/>
  </r>
  <r>
    <n v="525"/>
    <s v="PA1/96/764"/>
    <s v="10/04/2015"/>
    <n v="315.5"/>
    <s v="19/06/2015"/>
    <s v="10/05/2015"/>
    <s v="24/06/2015"/>
    <x v="1"/>
    <n v="315.5"/>
    <n v="45"/>
    <n v="14197.5"/>
  </r>
  <r>
    <n v="526"/>
    <s v="PA1/97/764"/>
    <s v="16/04/2015"/>
    <n v="141"/>
    <s v="19/06/2015"/>
    <s v="16/05/2015"/>
    <s v="24/06/2015"/>
    <x v="1"/>
    <n v="141"/>
    <n v="39"/>
    <n v="5499"/>
  </r>
  <r>
    <n v="527"/>
    <s v="PA1/2/720"/>
    <s v="31/03/2015"/>
    <n v="133.6"/>
    <s v="19/06/2015"/>
    <s v="30/04/2015"/>
    <s v="24/06/2015"/>
    <x v="1"/>
    <n v="133.6"/>
    <n v="55"/>
    <n v="7348"/>
  </r>
  <r>
    <n v="528"/>
    <s v="PA1/2/731"/>
    <s v="11/04/2015"/>
    <n v="77.599999999999994"/>
    <s v="19/06/2015"/>
    <s v="11/05/2015"/>
    <s v="24/06/2015"/>
    <x v="1"/>
    <n v="77.599999999999994"/>
    <n v="44"/>
    <n v="3414.3999999999996"/>
  </r>
  <r>
    <n v="529"/>
    <s v="PA1/3/731"/>
    <s v="11/04/2015"/>
    <n v="77.599999999999994"/>
    <s v="19/06/2015"/>
    <s v="11/05/2015"/>
    <s v="24/06/2015"/>
    <x v="1"/>
    <n v="77.599999999999994"/>
    <n v="44"/>
    <n v="3414.3999999999996"/>
  </r>
  <r>
    <n v="530"/>
    <s v="PA1/144/76"/>
    <s v="04/06/2015"/>
    <n v="141"/>
    <s v="19/06/2015"/>
    <s v="04/07/2015"/>
    <s v="03/07/2015"/>
    <x v="3"/>
    <n v="141"/>
    <n v="-1"/>
    <n v="-141"/>
  </r>
  <r>
    <n v="531"/>
    <s v="PA1/145/76"/>
    <s v="04/06/2015"/>
    <n v="141"/>
    <s v="19/06/2015"/>
    <s v="04/07/2015"/>
    <s v="03/07/2015"/>
    <x v="3"/>
    <n v="141"/>
    <n v="-1"/>
    <n v="-141"/>
  </r>
  <r>
    <n v="532"/>
    <s v="PA1/146/76"/>
    <s v="04/06/2015"/>
    <n v="150"/>
    <s v="19/06/2015"/>
    <s v="04/07/2015"/>
    <s v="03/07/2015"/>
    <x v="3"/>
    <n v="150"/>
    <n v="-1"/>
    <n v="-150"/>
  </r>
  <r>
    <n v="533"/>
    <s v="PA1/147/76"/>
    <s v="04/06/2015"/>
    <n v="141"/>
    <s v="19/06/2015"/>
    <s v="04/07/2015"/>
    <s v="03/07/2015"/>
    <x v="3"/>
    <n v="141"/>
    <n v="-1"/>
    <n v="-141"/>
  </r>
  <r>
    <n v="534"/>
    <s v="PA1/148/76"/>
    <s v="04/06/2015"/>
    <n v="141"/>
    <s v="19/06/2015"/>
    <s v="04/07/2015"/>
    <s v="03/07/2015"/>
    <x v="3"/>
    <n v="141"/>
    <n v="-1"/>
    <n v="-141"/>
  </r>
  <r>
    <n v="535"/>
    <s v="PA1/149/76"/>
    <s v="04/06/2015"/>
    <n v="141"/>
    <s v="19/06/2015"/>
    <s v="04/07/2015"/>
    <s v="03/07/2015"/>
    <x v="3"/>
    <n v="141"/>
    <n v="-1"/>
    <n v="-141"/>
  </r>
  <r>
    <n v="536"/>
    <s v="PA1/150/76"/>
    <s v="04/06/2015"/>
    <n v="141"/>
    <s v="19/06/2015"/>
    <s v="04/07/2015"/>
    <s v="03/07/2015"/>
    <x v="3"/>
    <n v="141"/>
    <n v="-1"/>
    <n v="-141"/>
  </r>
  <r>
    <n v="537"/>
    <s v="PA1/151/76"/>
    <s v="04/06/2015"/>
    <n v="312.5"/>
    <s v="19/06/2015"/>
    <s v="04/07/2015"/>
    <s v="03/07/2015"/>
    <x v="3"/>
    <n v="312.5"/>
    <n v="-1"/>
    <n v="-312.5"/>
  </r>
  <r>
    <n v="538"/>
    <s v="PA1/152/76"/>
    <s v="04/06/2015"/>
    <n v="141"/>
    <s v="19/06/2015"/>
    <s v="04/07/2015"/>
    <s v="03/07/2015"/>
    <x v="3"/>
    <n v="141"/>
    <n v="-1"/>
    <n v="-141"/>
  </r>
  <r>
    <n v="539"/>
    <s v="PA1/153/76"/>
    <s v="04/06/2015"/>
    <n v="141"/>
    <s v="19/06/2015"/>
    <s v="04/07/2015"/>
    <s v="03/07/2015"/>
    <x v="3"/>
    <n v="141"/>
    <n v="-1"/>
    <n v="-141"/>
  </r>
  <r>
    <n v="540"/>
    <s v="PA1/154/76"/>
    <s v="04/06/2015"/>
    <n v="141"/>
    <s v="19/06/2015"/>
    <s v="04/07/2015"/>
    <s v="03/07/2015"/>
    <x v="3"/>
    <n v="141"/>
    <n v="-1"/>
    <n v="-141"/>
  </r>
  <r>
    <n v="541"/>
    <s v="PA1/18/765"/>
    <s v="02/07/2015"/>
    <n v="1635.5"/>
    <s v="02/07/2015"/>
    <s v="24/06/2015"/>
    <s v="03/07/2015"/>
    <x v="3"/>
    <n v="1635.5"/>
    <n v="9"/>
    <n v="14719.5"/>
  </r>
  <r>
    <n v="542"/>
    <s v="PA1/163/76"/>
    <s v="15/06/2015"/>
    <n v="166"/>
    <s v="14/07/2015"/>
    <s v="15/06/2015"/>
    <s v="15/07/2015"/>
    <x v="3"/>
    <n v="166"/>
    <n v="30"/>
    <n v="4980"/>
  </r>
  <r>
    <n v="543"/>
    <s v="PA1/164/76"/>
    <s v="15/06/2015"/>
    <n v="166"/>
    <s v="14/07/2015"/>
    <s v="15/06/2015"/>
    <s v="15/07/2015"/>
    <x v="3"/>
    <n v="166"/>
    <n v="30"/>
    <n v="4980"/>
  </r>
  <r>
    <n v="544"/>
    <s v="PA1/165/76"/>
    <s v="18/06/2015"/>
    <n v="141"/>
    <s v="14/07/2015"/>
    <s v="18/06/2015"/>
    <s v="15/07/2015"/>
    <x v="3"/>
    <n v="141"/>
    <n v="27"/>
    <n v="3807"/>
  </r>
  <r>
    <n v="545"/>
    <s v="PA1/166/76"/>
    <s v="18/06/2015"/>
    <n v="141"/>
    <s v="14/07/2015"/>
    <s v="18/06/2015"/>
    <s v="15/07/2015"/>
    <x v="3"/>
    <n v="141"/>
    <n v="27"/>
    <n v="3807"/>
  </r>
  <r>
    <n v="546"/>
    <s v="PA1/167/76"/>
    <s v="19/06/2015"/>
    <n v="430"/>
    <s v="14/07/2015"/>
    <s v="19/06/2015"/>
    <s v="15/07/2015"/>
    <x v="3"/>
    <n v="430"/>
    <n v="26"/>
    <n v="11180"/>
  </r>
  <r>
    <n v="547"/>
    <s v="PA1/166/76"/>
    <s v="19/06/2015"/>
    <n v="282"/>
    <s v="14/07/2015"/>
    <s v="19/06/2015"/>
    <s v="15/07/2015"/>
    <x v="3"/>
    <n v="282"/>
    <n v="26"/>
    <n v="7332"/>
  </r>
  <r>
    <n v="548"/>
    <s v="PA1/169/76"/>
    <s v="25/06/2015"/>
    <n v="141"/>
    <s v="14/07/2015"/>
    <s v="25/07/2015"/>
    <s v="24/07/2015"/>
    <x v="3"/>
    <n v="141"/>
    <n v="-1"/>
    <n v="-141"/>
  </r>
  <r>
    <n v="549"/>
    <s v="PA1/170/76"/>
    <s v="25/06/2015"/>
    <n v="141"/>
    <s v="14/07/2015"/>
    <s v="25/06/2015"/>
    <s v="24/07/2015"/>
    <x v="3"/>
    <n v="141"/>
    <n v="29"/>
    <n v="4089"/>
  </r>
  <r>
    <n v="550"/>
    <s v="PA1/173/76"/>
    <s v="25/06/2015"/>
    <n v="141"/>
    <s v="14/07/2015"/>
    <s v="25/07/2015"/>
    <s v="24/07/2015"/>
    <x v="3"/>
    <n v="141"/>
    <n v="-1"/>
    <n v="-141"/>
  </r>
  <r>
    <n v="551"/>
    <s v="PA1/174/76"/>
    <s v="26/06/2015"/>
    <n v="176.5"/>
    <s v="14/07/2015"/>
    <s v="25/07/2015"/>
    <s v="24/07/2015"/>
    <x v="3"/>
    <n v="176.5"/>
    <n v="-1"/>
    <n v="-176.5"/>
  </r>
  <r>
    <n v="552"/>
    <s v="PA1/175/76"/>
    <s v="26/06/2015"/>
    <n v="282"/>
    <s v="14/07/2015"/>
    <s v="25/07/2015"/>
    <s v="24/07/2015"/>
    <x v="3"/>
    <n v="282"/>
    <n v="-1"/>
    <n v="-282"/>
  </r>
  <r>
    <n v="553"/>
    <s v="PA1/176/76"/>
    <s v="26/06/2015"/>
    <n v="141"/>
    <s v="14/07/2015"/>
    <s v="25/07/2015"/>
    <s v="24/07/2015"/>
    <x v="3"/>
    <n v="141"/>
    <n v="-1"/>
    <n v="-141"/>
  </r>
  <r>
    <n v="554"/>
    <s v="PA1/177/76"/>
    <s v="26/06/2015"/>
    <n v="423"/>
    <s v="14/07/2015"/>
    <s v="25/07/2015"/>
    <s v="24/07/2015"/>
    <x v="3"/>
    <n v="423"/>
    <n v="-1"/>
    <n v="-423"/>
  </r>
  <r>
    <n v="555"/>
    <s v="86"/>
    <s v="21/12/2015"/>
    <n v="350"/>
    <s v="31/12/2015"/>
    <s v="21/12/2015"/>
    <s v="21/12/2015"/>
    <x v="2"/>
    <n v="350"/>
    <n v="0"/>
    <n v="0"/>
  </r>
  <r>
    <n v="556"/>
    <s v="8_FEL "/>
    <s v="17/03/2015"/>
    <n v="5083.74"/>
    <s v="19/03/2015"/>
    <s v="17/03/2015"/>
    <s v="03/04/2015"/>
    <x v="1"/>
    <n v="4282.3900000000003"/>
    <n v="17"/>
    <n v="86423.58"/>
  </r>
  <r>
    <n v="557"/>
    <s v="000013_FEL"/>
    <s v="17/04/2015"/>
    <n v="927.42"/>
    <s v="28/05/2015"/>
    <s v="31/05/2015"/>
    <s v="29/05/2015"/>
    <x v="1"/>
    <n v="781.23"/>
    <n v="-2"/>
    <n v="-1854.84"/>
  </r>
  <r>
    <n v="558"/>
    <s v="22_FEL"/>
    <s v="29/07/2015"/>
    <n v="6391.67"/>
    <s v="04/08/2015"/>
    <s v="31/08/2015"/>
    <s v="06/08/2015"/>
    <x v="3"/>
    <n v="5384.16"/>
    <n v="-25"/>
    <n v="-159791.75"/>
  </r>
  <r>
    <n v="559"/>
    <s v="26_FEL"/>
    <s v="21/09/2015"/>
    <n v="48214.400000000001"/>
    <s v="22/09/2015"/>
    <s v="21/09/2015"/>
    <s v="23/09/2015"/>
    <x v="3"/>
    <n v="40614.400000000001"/>
    <n v="2"/>
    <n v="96428.800000000003"/>
  </r>
  <r>
    <n v="560"/>
    <s v="34_FEL"/>
    <s v="23/10/2015"/>
    <n v="9083.34"/>
    <s v="29/10/2015"/>
    <s v="30/11/2015"/>
    <s v="29/10/2015"/>
    <x v="2"/>
    <n v="7651.54"/>
    <n v="-32"/>
    <n v="-290666.88"/>
  </r>
  <r>
    <n v="561"/>
    <s v="2"/>
    <s v="28/02/2015"/>
    <n v="17385"/>
    <s v="31/03/2015"/>
    <s v="28/03/2015"/>
    <s v="23/04/2015"/>
    <x v="1"/>
    <n v="17385"/>
    <n v="26"/>
    <n v="452010"/>
  </r>
  <r>
    <n v="562"/>
    <s v="3"/>
    <s v="25/05/2015"/>
    <n v="7327.32"/>
    <s v="30/06/2015"/>
    <s v="25/06/2015"/>
    <s v="01/07/2015"/>
    <x v="3"/>
    <n v="7327.32"/>
    <n v="6"/>
    <n v="43963.92"/>
  </r>
  <r>
    <n v="563"/>
    <s v="5"/>
    <s v="25/05/2015"/>
    <n v="5819.4"/>
    <s v="30/06/2015"/>
    <s v="25/06/2015"/>
    <s v="01/07/2015"/>
    <x v="3"/>
    <n v="5819.4"/>
    <n v="6"/>
    <n v="34916.399999999994"/>
  </r>
  <r>
    <n v="564"/>
    <s v="4"/>
    <s v="25/05/2015"/>
    <n v="5368"/>
    <s v="30/06/2015"/>
    <s v="25/06/2015"/>
    <s v="01/07/2015"/>
    <x v="3"/>
    <n v="5368"/>
    <n v="6"/>
    <n v="32208"/>
  </r>
  <r>
    <n v="565"/>
    <s v="7"/>
    <s v="19/10/2015"/>
    <n v="6283"/>
    <s v="03/12/2015"/>
    <s v="19/11/2015"/>
    <s v="22/12/2015"/>
    <x v="2"/>
    <n v="6283"/>
    <n v="33"/>
    <n v="207339"/>
  </r>
  <r>
    <n v="566"/>
    <s v="0008"/>
    <s v="29/10/2015"/>
    <n v="5549.78"/>
    <s v="04/12/2015"/>
    <s v="29/11/2015"/>
    <s v="22/12/2015"/>
    <x v="2"/>
    <n v="5314.32"/>
    <n v="23"/>
    <n v="127644.93999999999"/>
  </r>
  <r>
    <n v="567"/>
    <s v="0008"/>
    <s v="29/10/2015"/>
    <n v="5549.78"/>
    <s v="04/12/2015"/>
    <s v="29/11/2015"/>
    <s v="18/12/2015"/>
    <x v="2"/>
    <n v="235.46"/>
    <n v="19"/>
    <n v="105445.81999999999"/>
  </r>
  <r>
    <n v="568"/>
    <s v="0009"/>
    <s v="29/10/2015"/>
    <n v="8328.94"/>
    <s v="04/12/2015"/>
    <s v="29/11/2015"/>
    <s v="22/12/2015"/>
    <x v="2"/>
    <n v="8328.94"/>
    <n v="23"/>
    <n v="191565.62000000002"/>
  </r>
  <r>
    <n v="569"/>
    <s v="0010"/>
    <s v="29/10/2015"/>
    <n v="5668.12"/>
    <s v="10/12/2015"/>
    <s v="29/11/2015"/>
    <s v="22/12/2015"/>
    <x v="2"/>
    <n v="5143.5200000000004"/>
    <n v="23"/>
    <n v="130366.76"/>
  </r>
  <r>
    <n v="570"/>
    <s v="0010"/>
    <s v="29/10/2015"/>
    <n v="5668.12"/>
    <s v="10/12/2015"/>
    <s v="29/11/2015"/>
    <s v="18/12/2015"/>
    <x v="2"/>
    <n v="524.6"/>
    <n v="19"/>
    <n v="107694.28"/>
  </r>
  <r>
    <n v="571"/>
    <s v="0048"/>
    <s v="29/10/2015"/>
    <n v="1037"/>
    <s v="10/12/2015"/>
    <s v="29/10/2015"/>
    <s v="22/12/2015"/>
    <x v="2"/>
    <n v="1037"/>
    <n v="54"/>
    <n v="55998"/>
  </r>
  <r>
    <n v="572"/>
    <s v="1"/>
    <s v="24/07/2015"/>
    <n v="125"/>
    <s v="24/07/2015"/>
    <s v="24/07/2015"/>
    <s v="27/07/2015"/>
    <x v="3"/>
    <n v="100"/>
    <n v="3"/>
    <n v="375"/>
  </r>
  <r>
    <n v="573"/>
    <s v="1 E"/>
    <s v="10/12/2015"/>
    <n v="2700"/>
    <s v="18/12/2015"/>
    <s v="10/12/2015"/>
    <s v="21/12/2015"/>
    <x v="2"/>
    <n v="2700"/>
    <n v="11"/>
    <n v="29700"/>
  </r>
  <r>
    <n v="574"/>
    <s v="2 E"/>
    <s v="18/12/2015"/>
    <n v="6300"/>
    <s v="22/12/2015"/>
    <s v="18/12/2015"/>
    <s v="22/12/2015"/>
    <x v="2"/>
    <n v="6300"/>
    <n v="4"/>
    <n v="25200"/>
  </r>
  <r>
    <n v="575"/>
    <s v="12"/>
    <s v="09/01/2015"/>
    <n v="19553.240000000002"/>
    <s v="30/01/2015"/>
    <s v="09/01/2015"/>
    <s v="05/03/2015"/>
    <x v="0"/>
    <n v="19355.599999999999"/>
    <n v="55"/>
    <n v="1075428.2000000002"/>
  </r>
  <r>
    <n v="576"/>
    <s v="58"/>
    <s v="02/04/2015"/>
    <n v="31742.82"/>
    <s v="21/05/2015"/>
    <s v="02/04/2015"/>
    <s v="21/05/2015"/>
    <x v="1"/>
    <n v="31742.82"/>
    <n v="49"/>
    <n v="1555398.18"/>
  </r>
  <r>
    <n v="577"/>
    <s v="1"/>
    <s v="14/07/2015"/>
    <n v="31554.43"/>
    <s v="30/07/2015"/>
    <s v="14/07/2015"/>
    <s v="31/07/2015"/>
    <x v="3"/>
    <n v="31554.43"/>
    <n v="17"/>
    <n v="536425.31000000006"/>
  </r>
  <r>
    <n v="578"/>
    <s v="4"/>
    <s v="05/10/2015"/>
    <n v="29390.79"/>
    <s v="13/10/2015"/>
    <s v="05/10/2015"/>
    <s v="14/10/2015"/>
    <x v="2"/>
    <n v="29390.79"/>
    <n v="9"/>
    <n v="264517.11"/>
  </r>
  <r>
    <n v="579"/>
    <s v="FATTPA2_15"/>
    <s v="17/07/2015"/>
    <n v="399.21"/>
    <s v="29/07/2015"/>
    <s v="17/07/2015"/>
    <s v="31/07/2015"/>
    <x v="3"/>
    <n v="333.77"/>
    <n v="14"/>
    <n v="5588.94"/>
  </r>
  <r>
    <n v="580"/>
    <s v="FATTPA1_15"/>
    <s v="17/07/2015"/>
    <n v="252.03"/>
    <s v="29/07/2015"/>
    <s v="17/07/2015"/>
    <s v="31/07/2015"/>
    <x v="3"/>
    <n v="210.71"/>
    <n v="14"/>
    <n v="3528.42"/>
  </r>
  <r>
    <n v="581"/>
    <s v="8715201793"/>
    <s v="03/09/2015"/>
    <n v="42"/>
    <s v="15/10/2015"/>
    <s v="03/09/2015"/>
    <s v="20/10/2015"/>
    <x v="2"/>
    <n v="42"/>
    <n v="47"/>
    <n v="1974"/>
  </r>
  <r>
    <n v="582"/>
    <s v="8715201795"/>
    <s v="03/09/2015"/>
    <n v="49"/>
    <s v="15/10/2015"/>
    <s v="03/10/2015"/>
    <s v="20/10/2015"/>
    <x v="2"/>
    <n v="49"/>
    <n v="17"/>
    <n v="833"/>
  </r>
  <r>
    <n v="583"/>
    <s v="8715201804"/>
    <s v="03/09/2015"/>
    <n v="42"/>
    <s v="15/10/2015"/>
    <s v="03/10/2015"/>
    <s v="20/10/2015"/>
    <x v="2"/>
    <n v="42"/>
    <n v="17"/>
    <n v="714"/>
  </r>
  <r>
    <n v="584"/>
    <s v="8715201843"/>
    <s v="03/09/2015"/>
    <n v="63"/>
    <s v="15/10/2015"/>
    <s v="03/10/2015"/>
    <s v="20/10/2015"/>
    <x v="2"/>
    <n v="63"/>
    <n v="17"/>
    <n v="1071"/>
  </r>
  <r>
    <n v="585"/>
    <s v="8715201044"/>
    <s v="02/09/2015"/>
    <n v="49"/>
    <s v="15/10/2015"/>
    <s v="02/10/2015"/>
    <s v="20/10/2015"/>
    <x v="2"/>
    <n v="49"/>
    <n v="18"/>
    <n v="882"/>
  </r>
  <r>
    <n v="586"/>
    <s v="8715201129"/>
    <s v="02/09/2015"/>
    <n v="56"/>
    <s v="15/10/2015"/>
    <s v="02/10/2015"/>
    <s v="20/10/2015"/>
    <x v="2"/>
    <n v="56"/>
    <n v="18"/>
    <n v="1008"/>
  </r>
  <r>
    <n v="587"/>
    <s v="8715178379"/>
    <s v="31/07/2015"/>
    <n v="56"/>
    <s v="15/10/2015"/>
    <s v="31/08/2015"/>
    <s v="20/10/2015"/>
    <x v="2"/>
    <n v="56"/>
    <n v="50"/>
    <n v="2800"/>
  </r>
  <r>
    <n v="588"/>
    <s v="8715239864"/>
    <s v="14/10/2015"/>
    <n v="56"/>
    <s v="24/11/2015"/>
    <s v="14/11/2015"/>
    <s v="02/12/2015"/>
    <x v="2"/>
    <n v="56"/>
    <n v="18"/>
    <n v="1008"/>
  </r>
  <r>
    <n v="589"/>
    <s v="8715239983"/>
    <s v="14/10/2015"/>
    <n v="14"/>
    <s v="24/11/2015"/>
    <s v="14/11/2015"/>
    <s v="02/12/2015"/>
    <x v="2"/>
    <n v="14"/>
    <n v="18"/>
    <n v="252"/>
  </r>
  <r>
    <n v="590"/>
    <s v="8715211352"/>
    <s v="14/09/2015"/>
    <n v="10.75"/>
    <s v="25/11/2015"/>
    <s v="14/10/2015"/>
    <s v="02/12/2015"/>
    <x v="2"/>
    <n v="10.75"/>
    <n v="49"/>
    <n v="526.75"/>
  </r>
  <r>
    <n v="591"/>
    <s v="8715279901"/>
    <s v="17/11/2015"/>
    <n v="35"/>
    <s v="15/12/2015"/>
    <s v="17/12/2015"/>
    <s v="18/12/2015"/>
    <x v="2"/>
    <n v="35"/>
    <n v="1"/>
    <n v="35"/>
  </r>
  <r>
    <n v="592"/>
    <s v="8715279941"/>
    <s v="17/11/2015"/>
    <n v="49"/>
    <s v="15/12/2015"/>
    <s v="17/12/2015"/>
    <s v="18/12/2015"/>
    <x v="2"/>
    <n v="49"/>
    <n v="1"/>
    <n v="49"/>
  </r>
  <r>
    <n v="593"/>
    <s v="2015307676"/>
    <s v="31/08/2015"/>
    <n v="4790.76"/>
    <s v="30/09/2015"/>
    <s v="30/09/2015"/>
    <s v="01/10/2015"/>
    <x v="2"/>
    <n v="4790.76"/>
    <n v="1"/>
    <n v="4790.76"/>
  </r>
  <r>
    <n v="594"/>
    <s v="2015307678"/>
    <s v="31/08/2015"/>
    <n v="4790.76"/>
    <s v="30/09/2015"/>
    <s v="30/09/2015"/>
    <s v="01/10/2015"/>
    <x v="2"/>
    <n v="4790.76"/>
    <n v="1"/>
    <n v="4790.76"/>
  </r>
  <r>
    <n v="595"/>
    <s v="2015307872"/>
    <s v="30/09/2015"/>
    <n v="4789.72"/>
    <s v="03/11/2015"/>
    <s v="31/10/2015"/>
    <s v="10/11/2015"/>
    <x v="2"/>
    <n v="4789.72"/>
    <n v="10"/>
    <n v="47897.200000000004"/>
  </r>
  <r>
    <n v="596"/>
    <s v="3301000111"/>
    <s v="08/05/2015"/>
    <n v="11723.25"/>
    <s v="05/06/2015"/>
    <s v="08/05/2015"/>
    <s v="25/06/2015"/>
    <x v="1"/>
    <n v="11723.25"/>
    <n v="48"/>
    <n v="562716"/>
  </r>
  <r>
    <n v="597"/>
    <s v="1PA"/>
    <s v="02/02/2015"/>
    <n v="41351"/>
    <s v="09/04/2015"/>
    <s v="31/03/2015"/>
    <s v="16/04/2015"/>
    <x v="1"/>
    <n v="38179.040000000001"/>
    <n v="16"/>
    <n v="661616"/>
  </r>
  <r>
    <n v="598"/>
    <s v="4PA"/>
    <s v="31/03/2015"/>
    <n v="21727.1"/>
    <s v="30/04/2015"/>
    <s v="30/04/2015"/>
    <s v="20/05/2015"/>
    <x v="1"/>
    <n v="21727.1"/>
    <n v="20"/>
    <n v="434542"/>
  </r>
  <r>
    <n v="599"/>
    <s v="5PA"/>
    <s v="30/06/2015"/>
    <n v="20987.86"/>
    <s v="03/08/2015"/>
    <s v="31/07/2015"/>
    <s v="06/08/2015"/>
    <x v="3"/>
    <n v="20987.86"/>
    <n v="6"/>
    <n v="125927.16"/>
  </r>
  <r>
    <n v="600"/>
    <s v="6PA"/>
    <s v="23/09/2015"/>
    <n v="21231.05"/>
    <s v="19/10/2015"/>
    <s v="31/10/2015"/>
    <s v="28/10/2015"/>
    <x v="2"/>
    <n v="21231.05"/>
    <n v="-3"/>
    <n v="-63693.149999999994"/>
  </r>
  <r>
    <n v="601"/>
    <s v="460"/>
    <s v="18/12/2014"/>
    <n v="7667.92"/>
    <s v="31/12/2014"/>
    <s v="31/01/2015"/>
    <s v="02/02/2015"/>
    <x v="0"/>
    <n v="7667.92"/>
    <n v="2"/>
    <n v="15335.84"/>
  </r>
  <r>
    <n v="602"/>
    <s v="14-203163"/>
    <s v="15/12/2014"/>
    <n v="1582.78"/>
    <s v="31/12/2014"/>
    <s v="28/02/2015"/>
    <s v="13/01/2015"/>
    <x v="0"/>
    <n v="1582.78"/>
    <n v="-46"/>
    <n v="-72807.88"/>
  </r>
  <r>
    <n v="603"/>
    <s v="15-200079"/>
    <s v="19/01/2015"/>
    <n v="2205.2199999999998"/>
    <s v="18/02/2015"/>
    <s v="31/03/2015"/>
    <s v="18/02/2015"/>
    <x v="0"/>
    <n v="2205.2199999999998"/>
    <n v="-41"/>
    <n v="-90414.01999999999"/>
  </r>
  <r>
    <n v="604"/>
    <s v="15-200354"/>
    <s v="09/02/2015"/>
    <n v="2223"/>
    <s v="18/02/2015"/>
    <s v="30/04/2015"/>
    <s v="09/03/2015"/>
    <x v="0"/>
    <n v="2223"/>
    <n v="-52"/>
    <n v="-115596"/>
  </r>
  <r>
    <n v="605"/>
    <s v="15-200804"/>
    <s v="09/03/2015"/>
    <n v="2525.33"/>
    <s v="10/04/2015"/>
    <s v="31/05/2015"/>
    <s v="13/04/2015"/>
    <x v="1"/>
    <n v="2525.33"/>
    <n v="-48"/>
    <n v="-121215.84"/>
  </r>
  <r>
    <n v="606"/>
    <s v="15-201744"/>
    <s v="13/04/2015"/>
    <n v="2578.6799999999998"/>
    <s v="07/05/2015"/>
    <s v="30/06/2015"/>
    <s v="07/05/2015"/>
    <x v="1"/>
    <n v="2578.6799999999998"/>
    <n v="-54"/>
    <n v="-139248.72"/>
  </r>
  <r>
    <n v="607"/>
    <s v="15-202800"/>
    <s v="15/05/2015"/>
    <n v="2371.1999999999998"/>
    <s v="04/06/2015"/>
    <s v="31/07/2015"/>
    <s v="11/06/2015"/>
    <x v="1"/>
    <n v="2371.1999999999998"/>
    <n v="-50"/>
    <n v="-118559.99999999999"/>
  </r>
  <r>
    <n v="608"/>
    <s v="15204183"/>
    <s v="25/06/2015"/>
    <n v="2282.2800000000002"/>
    <s v="24/07/2015"/>
    <s v="31/08/2015"/>
    <s v="28/07/2015"/>
    <x v="3"/>
    <n v="2282.2800000000002"/>
    <n v="-34"/>
    <n v="-77597.52"/>
  </r>
  <r>
    <n v="609"/>
    <s v="15-205168"/>
    <s v="20/07/2015"/>
    <n v="2620.1799999999998"/>
    <s v="24/07/2015"/>
    <s v="30/09/2015"/>
    <s v="18/08/2015"/>
    <x v="3"/>
    <n v="2620.1799999999998"/>
    <n v="-43"/>
    <n v="-112667.73999999999"/>
  </r>
  <r>
    <n v="610"/>
    <s v="15-206573"/>
    <s v="09/09/2015"/>
    <n v="2952.14"/>
    <s v="21/09/2015"/>
    <s v="30/11/2015"/>
    <s v="06/10/2015"/>
    <x v="2"/>
    <n v="2952.14"/>
    <n v="-55"/>
    <n v="-162367.69999999998"/>
  </r>
  <r>
    <n v="611"/>
    <s v="15-208237"/>
    <s v="13/10/2015"/>
    <n v="2869.15"/>
    <s v="10/11/2015"/>
    <s v="31/12/2015"/>
    <s v="11/11/2015"/>
    <x v="2"/>
    <n v="2869.15"/>
    <n v="-50"/>
    <n v="-143457.5"/>
  </r>
  <r>
    <n v="612"/>
    <s v="15-209815"/>
    <s v="16/11/2015"/>
    <n v="2732.81"/>
    <s v="03/12/2015"/>
    <s v="31/01/2016"/>
    <s v="14/12/2015"/>
    <x v="2"/>
    <n v="2732.81"/>
    <n v="-48"/>
    <n v="-131174.88"/>
  </r>
  <r>
    <n v="613"/>
    <s v="15-210093"/>
    <s v="25/11/2015"/>
    <n v="2199.29"/>
    <s v="03/12/2015"/>
    <s v="31/01/2016"/>
    <s v="21/12/2015"/>
    <x v="2"/>
    <n v="2199.29"/>
    <n v="-41"/>
    <n v="-90170.89"/>
  </r>
  <r>
    <n v="614"/>
    <s v="15-210092"/>
    <s v="25/11/2015"/>
    <n v="14079"/>
    <s v="03/12/2015"/>
    <s v="31/01/2016"/>
    <s v="21/12/2015"/>
    <x v="2"/>
    <n v="14079"/>
    <n v="-41"/>
    <n v="-577239"/>
  </r>
  <r>
    <n v="615"/>
    <s v="115000250"/>
    <s v="09/01/2015"/>
    <n v="7709.06"/>
    <s v="11/02/2015"/>
    <s v="28/02/2015"/>
    <s v="27/02/2015"/>
    <x v="0"/>
    <n v="7709.06"/>
    <n v="-1"/>
    <n v="-7709.06"/>
  </r>
  <r>
    <n v="616"/>
    <s v="2460"/>
    <s v="13/03/2015"/>
    <n v="12200"/>
    <s v="13/03/2015"/>
    <s v="30/04/2015"/>
    <s v="23/04/2015"/>
    <x v="1"/>
    <n v="12200"/>
    <n v="-7"/>
    <n v="-85400"/>
  </r>
  <r>
    <n v="617"/>
    <s v="115007016"/>
    <s v="15/06/2015"/>
    <n v="7662.94"/>
    <s v="03/08/2015"/>
    <s v="31/07/2015"/>
    <s v="06/08/2015"/>
    <x v="3"/>
    <n v="7662.94"/>
    <n v="6"/>
    <n v="45977.64"/>
  </r>
  <r>
    <n v="618"/>
    <s v="115007899"/>
    <s v="16/07/2015"/>
    <n v="10248"/>
    <s v="31/08/2015"/>
    <s v="31/08/2015"/>
    <s v="04/09/2015"/>
    <x v="3"/>
    <n v="10248"/>
    <n v="4"/>
    <n v="40992"/>
  </r>
  <r>
    <n v="619"/>
    <s v="14128439"/>
    <s v="15/10/2014"/>
    <n v="732"/>
    <s v="31/12/2014"/>
    <s v="15/12/2014"/>
    <s v="21/01/2015"/>
    <x v="0"/>
    <n v="732"/>
    <n v="37"/>
    <n v="27084"/>
  </r>
  <r>
    <n v="620"/>
    <s v="1/PA"/>
    <s v="03/03/2015"/>
    <n v="252.03"/>
    <s v="10/04/2015"/>
    <s v="30/04/2015"/>
    <s v="13/04/2015"/>
    <x v="1"/>
    <n v="210.71"/>
    <n v="-17"/>
    <n v="-4284.51"/>
  </r>
  <r>
    <n v="621"/>
    <s v="E2"/>
    <s v="23/03/2015"/>
    <n v="313.5"/>
    <s v="26/03/2015"/>
    <s v="23/03/2015"/>
    <s v="27/03/2015"/>
    <x v="0"/>
    <n v="313.5"/>
    <n v="4"/>
    <n v="1254"/>
  </r>
  <r>
    <n v="622"/>
    <s v="01/2015"/>
    <s v="23/03/2015"/>
    <n v="1220"/>
    <s v="30/04/2015"/>
    <s v="23/03/2015"/>
    <s v="04/05/2015"/>
    <x v="1"/>
    <n v="1220"/>
    <n v="42"/>
    <n v="51240"/>
  </r>
  <r>
    <n v="623"/>
    <s v="02/2015"/>
    <s v="23/03/2015"/>
    <n v="529.26"/>
    <s v="30/04/2015"/>
    <s v="23/03/2015"/>
    <s v="04/05/2015"/>
    <x v="1"/>
    <n v="529.26"/>
    <n v="42"/>
    <n v="22228.92"/>
  </r>
  <r>
    <n v="624"/>
    <s v="12/2015"/>
    <s v="07/09/2015"/>
    <n v="531.74"/>
    <s v="19/10/2015"/>
    <s v="07/09/2015"/>
    <s v="28/10/2015"/>
    <x v="2"/>
    <n v="531.74"/>
    <n v="51"/>
    <n v="27118.74"/>
  </r>
  <r>
    <n v="625"/>
    <s v="491 RPH"/>
    <s v="07/02/2015"/>
    <n v="122.5"/>
    <s v="18/03/2015"/>
    <s v="07/02/2015"/>
    <s v="19/03/2015"/>
    <x v="0"/>
    <n v="122.5"/>
    <n v="40"/>
    <n v="4900"/>
  </r>
  <r>
    <n v="626"/>
    <s v="900256"/>
    <s v="15/09/2014"/>
    <n v="23.27"/>
    <s v="31/12/2014"/>
    <s v="31/10/2014"/>
    <s v="16/01/2015"/>
    <x v="0"/>
    <n v="23.27"/>
    <n v="77"/>
    <n v="1791.79"/>
  </r>
  <r>
    <n v="627"/>
    <s v="900631"/>
    <s v="15/04/2015"/>
    <n v="1147.9000000000001"/>
    <s v="29/05/2015"/>
    <s v="31/05/2015"/>
    <s v="29/05/2015"/>
    <x v="1"/>
    <n v="1147.9000000000001"/>
    <n v="-2"/>
    <n v="-2295.8000000000002"/>
  </r>
  <r>
    <n v="628"/>
    <s v="901012"/>
    <s v="15/05/2015"/>
    <n v="381.53"/>
    <s v="25/06/2015"/>
    <s v="30/06/2015"/>
    <s v="01/07/2015"/>
    <x v="3"/>
    <n v="381.53"/>
    <n v="1"/>
    <n v="381.53"/>
  </r>
  <r>
    <n v="629"/>
    <s v="901386"/>
    <s v="15/06/2015"/>
    <n v="114.55"/>
    <s v="29/07/2015"/>
    <s v="31/07/2015"/>
    <s v="31/07/2015"/>
    <x v="3"/>
    <n v="114.55"/>
    <n v="0"/>
    <n v="0"/>
  </r>
  <r>
    <n v="630"/>
    <s v="1_14"/>
    <s v="31/12/2014"/>
    <n v="4746.5"/>
    <s v="24/04/2015"/>
    <s v="31/12/2014"/>
    <s v="29/04/2015"/>
    <x v="1"/>
    <n v="4746.5"/>
    <n v="119"/>
    <n v="564833.5"/>
  </r>
  <r>
    <n v="631"/>
    <s v="PA 1_15"/>
    <s v="03/04/2015"/>
    <n v="638"/>
    <s v="29/05/2015"/>
    <s v="03/04/2015"/>
    <s v="03/06/2015"/>
    <x v="1"/>
    <n v="638"/>
    <n v="61"/>
    <n v="38918"/>
  </r>
  <r>
    <n v="632"/>
    <s v="FATTPA2_15"/>
    <s v="03/04/2015"/>
    <n v="1161.5999999999999"/>
    <s v="03/06/2015"/>
    <s v="03/04/2015"/>
    <s v="03/06/2015"/>
    <x v="1"/>
    <n v="1161.5999999999999"/>
    <n v="61"/>
    <n v="70857.599999999991"/>
  </r>
  <r>
    <n v="633"/>
    <s v="FATTPA3_15"/>
    <s v="03/04/2015"/>
    <n v="1185.8"/>
    <s v="03/06/2015"/>
    <s v="03/04/2015"/>
    <s v="03/06/2015"/>
    <x v="1"/>
    <n v="1185.8"/>
    <n v="61"/>
    <n v="72333.8"/>
  </r>
  <r>
    <n v="634"/>
    <s v="003/2015"/>
    <s v="20/07/2015"/>
    <n v="2830.4"/>
    <s v="24/07/2015"/>
    <s v="20/08/2015"/>
    <s v="24/07/2015"/>
    <x v="3"/>
    <n v="2830.4"/>
    <n v="-27"/>
    <n v="-76420.800000000003"/>
  </r>
  <r>
    <n v="635"/>
    <s v="5-2015"/>
    <s v="06/10/2015"/>
    <n v="5551"/>
    <s v="20/10/2015"/>
    <s v="06/11/2015"/>
    <s v="28/10/2015"/>
    <x v="2"/>
    <n v="5551"/>
    <n v="-9"/>
    <n v="-49959"/>
  </r>
  <r>
    <n v="636"/>
    <s v="4"/>
    <s v="01/10/2015"/>
    <n v="268400"/>
    <s v="20/10/2015"/>
    <s v="01/10/2015"/>
    <s v="28/10/2015"/>
    <x v="2"/>
    <n v="243100"/>
    <n v="27"/>
    <n v="7246800"/>
  </r>
  <r>
    <n v="637"/>
    <s v="12"/>
    <s v="11/03/2015"/>
    <n v="3298.88"/>
    <s v="16/03/2015"/>
    <s v="31/03/2015"/>
    <s v="27/03/2015"/>
    <x v="0"/>
    <n v="2778.88"/>
    <n v="-4"/>
    <n v="-13195.52"/>
  </r>
  <r>
    <n v="638"/>
    <s v="10"/>
    <s v="03/03/2015"/>
    <n v="2537.6"/>
    <s v="18/03/2015"/>
    <s v="31/03/2015"/>
    <s v="27/03/2015"/>
    <x v="0"/>
    <n v="2137.6"/>
    <n v="-4"/>
    <n v="-10150.4"/>
  </r>
  <r>
    <n v="639"/>
    <s v="25"/>
    <s v="05/11/2015"/>
    <n v="2537.6"/>
    <s v="11/11/2015"/>
    <s v="05/11/2015"/>
    <s v="12/11/2015"/>
    <x v="2"/>
    <n v="2137.6"/>
    <n v="7"/>
    <n v="17763.2"/>
  </r>
  <r>
    <n v="640"/>
    <s v="9/PA"/>
    <s v="08/05/2015"/>
    <n v="189.1"/>
    <s v="30/06/2015"/>
    <s v="08/05/2015"/>
    <s v="01/07/2015"/>
    <x v="3"/>
    <n v="189.1"/>
    <n v="54"/>
    <n v="10211.4"/>
  </r>
  <r>
    <n v="641"/>
    <s v="107429"/>
    <s v="12/01/2015"/>
    <n v="10280.459999999999"/>
    <s v="08/04/2015"/>
    <s v="12/02/2015"/>
    <s v="10/04/2015"/>
    <x v="1"/>
    <n v="10280.459999999999"/>
    <n v="57"/>
    <n v="585986.22"/>
  </r>
  <r>
    <n v="642"/>
    <s v="109307"/>
    <s v="14/04/2015"/>
    <n v="20686.330000000002"/>
    <s v="25/05/2015"/>
    <s v="14/05/2015"/>
    <s v="26/05/2015"/>
    <x v="1"/>
    <n v="20686.330000000002"/>
    <n v="12"/>
    <n v="248235.96000000002"/>
  </r>
  <r>
    <n v="643"/>
    <s v="111249"/>
    <s v="10/07/2015"/>
    <n v="21481.85"/>
    <s v="23/07/2015"/>
    <s v="10/08/2015"/>
    <s v="24/07/2015"/>
    <x v="3"/>
    <n v="21481.85"/>
    <n v="-17"/>
    <n v="-365191.44999999995"/>
  </r>
  <r>
    <n v="644"/>
    <s v="3470"/>
    <s v="30/11/2014"/>
    <n v="207.4"/>
    <s v="31/12/2014"/>
    <s v="30/11/2014"/>
    <s v="27/02/2015"/>
    <x v="0"/>
    <n v="207.4"/>
    <n v="89"/>
    <n v="18458.600000000002"/>
  </r>
  <r>
    <n v="645"/>
    <s v="4246"/>
    <s v="31/12/2014"/>
    <n v="207.4"/>
    <s v="31/12/2014"/>
    <s v="31/12/2014"/>
    <s v="27/02/2015"/>
    <x v="0"/>
    <n v="207.4"/>
    <n v="58"/>
    <n v="12029.2"/>
  </r>
  <r>
    <n v="646"/>
    <s v="19"/>
    <s v="23/01/2015"/>
    <n v="553.88"/>
    <s v="23/02/2015"/>
    <s v="28/02/2015"/>
    <s v="27/02/2015"/>
    <x v="0"/>
    <n v="553.88"/>
    <n v="-1"/>
    <n v="-553.88"/>
  </r>
  <r>
    <n v="647"/>
    <s v="8"/>
    <s v="02/01/2015"/>
    <n v="150.06"/>
    <s v="23/02/2015"/>
    <s v="28/02/2015"/>
    <s v="27/02/2015"/>
    <x v="0"/>
    <n v="150.06"/>
    <n v="-1"/>
    <n v="-150.06"/>
  </r>
  <r>
    <n v="648"/>
    <s v="34"/>
    <s v="11/02/2015"/>
    <n v="372.1"/>
    <s v="30/03/2015"/>
    <s v="31/03/2015"/>
    <s v="03/04/2015"/>
    <x v="1"/>
    <n v="372.1"/>
    <n v="3"/>
    <n v="1116.3000000000002"/>
  </r>
  <r>
    <n v="649"/>
    <s v="44"/>
    <s v="26/02/2015"/>
    <n v="150.06"/>
    <s v="30/03/2015"/>
    <s v="31/03/2015"/>
    <s v="03/04/2015"/>
    <x v="1"/>
    <n v="150.06"/>
    <n v="3"/>
    <n v="450.18"/>
  </r>
  <r>
    <n v="650"/>
    <s v="70"/>
    <s v="27/03/2015"/>
    <n v="150.06"/>
    <s v="30/04/2015"/>
    <s v="30/04/2015"/>
    <s v="20/05/2015"/>
    <x v="1"/>
    <n v="150.06"/>
    <n v="20"/>
    <n v="3001.2"/>
  </r>
  <r>
    <n v="651"/>
    <s v="90"/>
    <s v="27/04/2015"/>
    <n v="150.06"/>
    <s v="03/06/2015"/>
    <s v="31/05/2015"/>
    <s v="03/06/2015"/>
    <x v="1"/>
    <n v="150.06"/>
    <n v="3"/>
    <n v="450.18"/>
  </r>
  <r>
    <n v="652"/>
    <s v="113"/>
    <s v="27/05/2015"/>
    <n v="150.06"/>
    <s v="26/06/2015"/>
    <s v="30/06/2015"/>
    <s v="01/07/2015"/>
    <x v="3"/>
    <n v="150.06"/>
    <n v="1"/>
    <n v="150.06"/>
  </r>
  <r>
    <n v="653"/>
    <s v="102"/>
    <s v="13/05/2015"/>
    <n v="589.87"/>
    <s v="26/06/2015"/>
    <s v="30/06/2015"/>
    <s v="01/07/2015"/>
    <x v="3"/>
    <n v="589.87"/>
    <n v="1"/>
    <n v="589.87"/>
  </r>
  <r>
    <n v="654"/>
    <s v="135"/>
    <s v="24/06/2015"/>
    <n v="150.06"/>
    <s v="29/07/2015"/>
    <s v="31/07/2015"/>
    <s v="31/07/2015"/>
    <x v="3"/>
    <n v="150.06"/>
    <n v="0"/>
    <n v="0"/>
  </r>
  <r>
    <n v="655"/>
    <s v="156"/>
    <s v="27/07/2015"/>
    <n v="150.06"/>
    <s v="04/08/2015"/>
    <s v="31/08/2015"/>
    <s v="06/08/2015"/>
    <x v="3"/>
    <n v="150.06"/>
    <n v="-25"/>
    <n v="-3751.5"/>
  </r>
  <r>
    <n v="656"/>
    <s v="166"/>
    <s v="01/09/2015"/>
    <n v="150.06"/>
    <s v="17/09/2015"/>
    <s v="01/09/2015"/>
    <s v="18/09/2015"/>
    <x v="3"/>
    <n v="150.06"/>
    <n v="17"/>
    <n v="2551.02"/>
  </r>
  <r>
    <n v="657"/>
    <s v="191"/>
    <s v="25/09/2015"/>
    <n v="1122.03"/>
    <s v="20/10/2015"/>
    <s v="31/10/2015"/>
    <s v="28/10/2015"/>
    <x v="2"/>
    <n v="1122.03"/>
    <n v="-3"/>
    <n v="-3366.09"/>
  </r>
  <r>
    <n v="658"/>
    <s v="221"/>
    <s v="02/11/2015"/>
    <n v="252.54"/>
    <s v="03/12/2015"/>
    <s v="31/12/2015"/>
    <s v="07/12/2015"/>
    <x v="2"/>
    <n v="252.54"/>
    <n v="-24"/>
    <n v="-6060.96"/>
  </r>
  <r>
    <n v="659"/>
    <s v="241"/>
    <s v="25/11/2015"/>
    <n v="752.74"/>
    <s v="03/12/2015"/>
    <s v="31/12/2015"/>
    <s v="07/12/2015"/>
    <x v="2"/>
    <n v="734.64"/>
    <n v="-24"/>
    <n v="-18065.760000000002"/>
  </r>
  <r>
    <n v="660"/>
    <s v="174"/>
    <s v="02/11/2015"/>
    <n v="74.42"/>
    <s v="17/12/2015"/>
    <s v="31/12/2015"/>
    <s v="18/12/2015"/>
    <x v="2"/>
    <n v="74.42"/>
    <n v="-13"/>
    <n v="-967.46"/>
  </r>
  <r>
    <n v="661"/>
    <s v="247"/>
    <s v="01/12/2015"/>
    <n v="252.54"/>
    <s v="17/12/2015"/>
    <s v="01/12/2015"/>
    <s v="18/12/2015"/>
    <x v="2"/>
    <n v="252.54"/>
    <n v="17"/>
    <n v="4293.18"/>
  </r>
  <r>
    <n v="662"/>
    <s v="4"/>
    <s v="19/01/2015"/>
    <n v="660"/>
    <s v="20/02/2015"/>
    <s v="28/02/2015"/>
    <s v="27/02/2015"/>
    <x v="0"/>
    <n v="660"/>
    <n v="-1"/>
    <n v="-660"/>
  </r>
  <r>
    <n v="663"/>
    <s v="30"/>
    <s v="11/02/2015"/>
    <n v="907.5"/>
    <s v="13/04/2015"/>
    <s v="31/03/2015"/>
    <s v="16/04/2015"/>
    <x v="1"/>
    <n v="907.5"/>
    <n v="16"/>
    <n v="14520"/>
  </r>
  <r>
    <n v="664"/>
    <s v="67"/>
    <s v="27/03/2015"/>
    <n v="660"/>
    <s v="29/04/2015"/>
    <s v="30/04/2015"/>
    <s v="29/04/2015"/>
    <x v="1"/>
    <n v="660"/>
    <n v="-1"/>
    <n v="-660"/>
  </r>
  <r>
    <n v="665"/>
    <s v="68"/>
    <s v="27/03/2015"/>
    <n v="495"/>
    <s v="29/04/2015"/>
    <s v="30/04/2015"/>
    <s v="29/04/2015"/>
    <x v="1"/>
    <n v="495"/>
    <n v="-1"/>
    <n v="-495"/>
  </r>
  <r>
    <n v="666"/>
    <s v="94"/>
    <s v="07/05/2015"/>
    <n v="660"/>
    <s v="26/06/2015"/>
    <s v="30/06/2015"/>
    <s v="01/07/2015"/>
    <x v="3"/>
    <n v="660"/>
    <n v="1"/>
    <n v="660"/>
  </r>
  <r>
    <n v="667"/>
    <s v="138"/>
    <s v="21/06/2015"/>
    <n v="660"/>
    <s v="31/07/2015"/>
    <s v="31/07/2015"/>
    <s v="31/07/2015"/>
    <x v="3"/>
    <n v="660"/>
    <n v="0"/>
    <n v="0"/>
  </r>
  <r>
    <n v="668"/>
    <s v="190"/>
    <s v="21/07/2015"/>
    <n v="1815"/>
    <s v="04/08/2015"/>
    <s v="31/08/2015"/>
    <s v="06/08/2015"/>
    <x v="3"/>
    <n v="1815"/>
    <n v="-25"/>
    <n v="-45375"/>
  </r>
  <r>
    <n v="669"/>
    <s v="230"/>
    <s v="22/10/2015"/>
    <n v="1815"/>
    <s v="27/11/2015"/>
    <s v="30/11/2015"/>
    <s v="02/12/2015"/>
    <x v="2"/>
    <n v="1815"/>
    <n v="2"/>
    <n v="3630"/>
  </r>
  <r>
    <n v="670"/>
    <s v="15TVFN1328"/>
    <s v="19/05/2015"/>
    <n v="1249.45"/>
    <s v="29/07/2015"/>
    <s v="31/07/2015"/>
    <s v="31/07/2015"/>
    <x v="3"/>
    <n v="1249.45"/>
    <n v="0"/>
    <n v="0"/>
  </r>
  <r>
    <n v="671"/>
    <s v="503/2014"/>
    <s v="22/12/2014"/>
    <n v="2433.9"/>
    <s v="31/12/2014"/>
    <s v="31/01/2015"/>
    <s v="02/02/2015"/>
    <x v="0"/>
    <n v="2433.9"/>
    <n v="2"/>
    <n v="4867.8"/>
  </r>
  <r>
    <n v="672"/>
    <s v="542/2014"/>
    <s v="31/12/2014"/>
    <n v="224.79"/>
    <s v="31/12/2014"/>
    <s v="31/01/2015"/>
    <s v="27/02/2015"/>
    <x v="0"/>
    <n v="224.79"/>
    <n v="27"/>
    <n v="6069.33"/>
  </r>
  <r>
    <n v="673"/>
    <s v="31/2015"/>
    <s v="31/01/2015"/>
    <n v="2433.9"/>
    <s v="19/02/2015"/>
    <s v="28/02/2015"/>
    <s v="27/02/2015"/>
    <x v="0"/>
    <n v="2433.9"/>
    <n v="-1"/>
    <n v="-2433.9"/>
  </r>
  <r>
    <n v="674"/>
    <s v="54/2015"/>
    <s v="23/02/2015"/>
    <n v="2433.9"/>
    <s v="30/03/2015"/>
    <s v="31/03/2015"/>
    <s v="03/04/2015"/>
    <x v="1"/>
    <n v="2433.9"/>
    <n v="3"/>
    <n v="7301.7000000000007"/>
  </r>
  <r>
    <n v="675"/>
    <s v="110/2015"/>
    <s v="02/03/2015"/>
    <n v="142.74"/>
    <s v="30/04/2015"/>
    <s v="30/04/2015"/>
    <s v="04/05/2015"/>
    <x v="1"/>
    <n v="142.74"/>
    <n v="4"/>
    <n v="570.96"/>
  </r>
  <r>
    <n v="676"/>
    <s v="114/2015"/>
    <s v="23/03/2015"/>
    <n v="2433.9"/>
    <s v="30/04/2015"/>
    <s v="30/04/2015"/>
    <s v="04/05/2015"/>
    <x v="1"/>
    <n v="2433.9"/>
    <n v="4"/>
    <n v="9735.6"/>
  </r>
  <r>
    <n v="677"/>
    <s v="169/2015"/>
    <s v="21/04/2015"/>
    <n v="2433.9"/>
    <s v="03/06/2015"/>
    <s v="31/05/2015"/>
    <s v="03/06/2015"/>
    <x v="1"/>
    <n v="2433.9"/>
    <n v="3"/>
    <n v="7301.7000000000007"/>
  </r>
  <r>
    <n v="678"/>
    <s v="227/2015"/>
    <s v="21/05/2015"/>
    <n v="2433.9"/>
    <s v="30/06/2015"/>
    <s v="30/06/2015"/>
    <s v="01/07/2015"/>
    <x v="3"/>
    <n v="2433.9"/>
    <n v="1"/>
    <n v="2433.9"/>
  </r>
  <r>
    <n v="679"/>
    <s v="280/2015"/>
    <s v="22/06/2015"/>
    <n v="2433.9"/>
    <s v="29/07/2015"/>
    <s v="31/07/2015"/>
    <s v="31/07/2015"/>
    <x v="3"/>
    <n v="2433.9"/>
    <n v="0"/>
    <n v="0"/>
  </r>
  <r>
    <n v="680"/>
    <s v="338/2015"/>
    <s v="22/07/2015"/>
    <n v="2433.9"/>
    <s v="04/08/2015"/>
    <s v="31/08/2015"/>
    <s v="06/08/2015"/>
    <x v="3"/>
    <n v="2433.9"/>
    <n v="-25"/>
    <n v="-60847.5"/>
  </r>
  <r>
    <n v="681"/>
    <s v="400/2015"/>
    <s v="21/08/2015"/>
    <n v="2433.9"/>
    <s v="17/09/2015"/>
    <s v="30/09/2015"/>
    <s v="18/09/2015"/>
    <x v="3"/>
    <n v="2433.9"/>
    <n v="-12"/>
    <n v="-29206.800000000003"/>
  </r>
  <r>
    <n v="682"/>
    <s v="465/2015"/>
    <s v="21/09/2015"/>
    <n v="2433.9"/>
    <s v="20/10/2015"/>
    <s v="31/10/2015"/>
    <s v="28/10/2015"/>
    <x v="2"/>
    <n v="2433.9"/>
    <n v="-3"/>
    <n v="-7301.7000000000007"/>
  </r>
  <r>
    <n v="683"/>
    <s v="518/2015"/>
    <s v="30/09/2015"/>
    <n v="1021.75"/>
    <s v="20/10/2015"/>
    <s v="31/10/2015"/>
    <s v="28/10/2015"/>
    <x v="2"/>
    <n v="1021.75"/>
    <n v="-3"/>
    <n v="-3065.25"/>
  </r>
  <r>
    <n v="684"/>
    <s v="577/2015"/>
    <s v="31/10/2015"/>
    <n v="1933.7"/>
    <s v="25/11/2015"/>
    <s v="30/11/2015"/>
    <s v="02/12/2015"/>
    <x v="2"/>
    <n v="1933.7"/>
    <n v="2"/>
    <n v="3867.4"/>
  </r>
  <r>
    <n v="685"/>
    <s v="578/2015"/>
    <s v="31/10/2015"/>
    <n v="991.1"/>
    <s v="26/11/2015"/>
    <s v="30/11/2015"/>
    <s v="02/12/2015"/>
    <x v="2"/>
    <n v="991.1"/>
    <n v="2"/>
    <n v="1982.2"/>
  </r>
  <r>
    <n v="686"/>
    <s v="630/2015"/>
    <s v="30/11/2015"/>
    <n v="1933.7"/>
    <s v="17/12/2015"/>
    <s v="31/12/2015"/>
    <s v="18/12/2015"/>
    <x v="2"/>
    <n v="1933.7"/>
    <n v="-13"/>
    <n v="-25138.100000000002"/>
  </r>
  <r>
    <n v="687"/>
    <s v="200096"/>
    <s v="05/07/2015"/>
    <n v="351.36"/>
    <s v="22/07/2015"/>
    <s v="05/07/2015"/>
    <s v="28/07/2015"/>
    <x v="3"/>
    <n v="351.36"/>
    <n v="23"/>
    <n v="8081.2800000000007"/>
  </r>
  <r>
    <n v="688"/>
    <s v="56"/>
    <s v="28/02/2015"/>
    <n v="9158.16"/>
    <s v="31/03/2015"/>
    <s v="31/03/2015"/>
    <s v="03/04/2015"/>
    <x v="1"/>
    <n v="9158.16"/>
    <n v="3"/>
    <n v="27474.48"/>
  </r>
  <r>
    <n v="689"/>
    <s v="57"/>
    <s v="28/02/2015"/>
    <n v="22094.2"/>
    <s v="31/03/2015"/>
    <s v="31/03/2015"/>
    <s v="03/04/2015"/>
    <x v="1"/>
    <n v="22094.2"/>
    <n v="3"/>
    <n v="66282.600000000006"/>
  </r>
  <r>
    <n v="690"/>
    <s v="166"/>
    <s v="30/06/2015"/>
    <n v="646.6"/>
    <s v="05/08/2015"/>
    <s v="31/07/2015"/>
    <s v="06/08/2015"/>
    <x v="3"/>
    <n v="646.6"/>
    <n v="6"/>
    <n v="3879.6000000000004"/>
  </r>
  <r>
    <n v="691"/>
    <s v="165"/>
    <s v="30/06/2015"/>
    <n v="6112.2"/>
    <s v="05/08/2015"/>
    <s v="31/07/2015"/>
    <s v="06/08/2015"/>
    <x v="3"/>
    <n v="6112.2"/>
    <n v="6"/>
    <n v="36673.199999999997"/>
  </r>
  <r>
    <n v="692"/>
    <s v="184"/>
    <s v="31/07/2015"/>
    <n v="3904"/>
    <s v="04/09/2015"/>
    <s v="31/08/2015"/>
    <s v="04/09/2015"/>
    <x v="3"/>
    <n v="3904"/>
    <n v="4"/>
    <n v="15616"/>
  </r>
  <r>
    <n v="693"/>
    <s v="290/PA"/>
    <s v="06/03/2015"/>
    <n v="331.49"/>
    <s v="22/04/2015"/>
    <s v="30/04/2015"/>
    <s v="23/04/2015"/>
    <x v="1"/>
    <n v="331.49"/>
    <n v="-7"/>
    <n v="-2320.4300000000003"/>
  </r>
  <r>
    <n v="694"/>
    <s v="4025057/MD"/>
    <s v="08/01/2015"/>
    <n v="958.8"/>
    <s v="15/04/2015"/>
    <s v="08/01/2015"/>
    <s v="17/04/2015"/>
    <x v="1"/>
    <n v="958.8"/>
    <n v="99"/>
    <n v="94921.2"/>
  </r>
  <r>
    <n v="695"/>
    <s v="19/2015"/>
    <s v="27/02/2015"/>
    <n v="1756.8"/>
    <s v="13/04/2015"/>
    <s v="31/03/2015"/>
    <s v="23/04/2015"/>
    <x v="1"/>
    <n v="1756.8"/>
    <n v="23"/>
    <n v="40406.400000000001"/>
  </r>
  <r>
    <n v="696"/>
    <s v="43/2015"/>
    <s v="27/03/2015"/>
    <n v="1756.8"/>
    <s v="30/04/2015"/>
    <s v="30/04/2015"/>
    <s v="04/05/2015"/>
    <x v="1"/>
    <n v="1756.8"/>
    <n v="4"/>
    <n v="7027.2"/>
  </r>
  <r>
    <n v="697"/>
    <s v="3000014"/>
    <s v="21/04/2015"/>
    <n v="490.81"/>
    <s v="21/05/2015"/>
    <s v="21/05/2015"/>
    <s v="22/05/2015"/>
    <x v="1"/>
    <n v="490.81"/>
    <n v="1"/>
    <n v="490.81"/>
  </r>
  <r>
    <n v="698"/>
    <s v="927"/>
    <s v="29/12/2014"/>
    <n v="585.6"/>
    <s v="31/12/2014"/>
    <s v="31/01/2015"/>
    <s v="02/02/2015"/>
    <x v="0"/>
    <n v="585.6"/>
    <n v="2"/>
    <n v="1171.2"/>
  </r>
  <r>
    <n v="699"/>
    <s v="01/2015/PA"/>
    <s v="19/03/2015"/>
    <n v="190.32"/>
    <s v="30/04/2015"/>
    <s v="30/04/2015"/>
    <s v="05/05/2015"/>
    <x v="1"/>
    <n v="159.12"/>
    <n v="5"/>
    <n v="951.59999999999991"/>
  </r>
  <r>
    <n v="700"/>
    <s v="2/PA/2015"/>
    <s v="30/03/2015"/>
    <n v="507.52"/>
    <s v="21/05/2015"/>
    <s v="30/04/2015"/>
    <s v="22/05/2015"/>
    <x v="1"/>
    <n v="424.32"/>
    <n v="22"/>
    <n v="11165.439999999999"/>
  </r>
  <r>
    <n v="701"/>
    <s v="03/PA/2015"/>
    <s v="05/06/2015"/>
    <n v="1421.06"/>
    <s v="04/09/2015"/>
    <s v="31/07/2015"/>
    <s v="04/09/2015"/>
    <x v="3"/>
    <n v="1188.0999999999999"/>
    <n v="35"/>
    <n v="49737.1"/>
  </r>
  <r>
    <n v="702"/>
    <s v="1"/>
    <s v="26/06/2015"/>
    <n v="262.18"/>
    <s v="09/07/2015"/>
    <s v="26/06/2015"/>
    <s v="10/07/2015"/>
    <x v="3"/>
    <n v="219.2"/>
    <n v="14"/>
    <n v="3670.52"/>
  </r>
  <r>
    <n v="703"/>
    <s v="8W00920902"/>
    <s v="05/12/2014"/>
    <n v="681"/>
    <s v="18/02/2015"/>
    <s v="02/03/2015"/>
    <s v="02/03/2015"/>
    <x v="0"/>
    <n v="681"/>
    <n v="0"/>
    <n v="0"/>
  </r>
  <r>
    <n v="704"/>
    <s v="8W00924254"/>
    <s v="05/12/2014"/>
    <n v="301"/>
    <s v="31/12/2014"/>
    <s v="02/03/2015"/>
    <s v="02/03/2015"/>
    <x v="0"/>
    <n v="301"/>
    <n v="0"/>
    <n v="0"/>
  </r>
  <r>
    <n v="705"/>
    <s v="8W00928453"/>
    <s v="05/12/2014"/>
    <n v="197"/>
    <s v="19/02/2015"/>
    <s v="02/03/2015"/>
    <s v="02/03/2015"/>
    <x v="0"/>
    <n v="197"/>
    <n v="0"/>
    <n v="0"/>
  </r>
  <r>
    <n v="706"/>
    <s v="8A01278163"/>
    <s v="05/12/2014"/>
    <n v="4.5"/>
    <s v="19/02/2015"/>
    <s v="02/03/2015"/>
    <s v="02/03/2015"/>
    <x v="0"/>
    <n v="4.5"/>
    <n v="0"/>
    <n v="0"/>
  </r>
  <r>
    <n v="707"/>
    <s v="8W00318553"/>
    <s v="07/04/2014"/>
    <n v="882.5"/>
    <s v="30/06/2014"/>
    <s v="30/06/2014"/>
    <s v="02/04/2015"/>
    <x v="1"/>
    <n v="882.5"/>
    <n v="276"/>
    <n v="243570"/>
  </r>
  <r>
    <n v="708"/>
    <s v="8W00129479"/>
    <s v="05/02/2015"/>
    <n v="196.5"/>
    <s v="01/04/2015"/>
    <s v="30/04/2015"/>
    <s v="25/06/2015"/>
    <x v="1"/>
    <n v="196.5"/>
    <n v="56"/>
    <n v="11004"/>
  </r>
  <r>
    <n v="709"/>
    <s v="8A00182101"/>
    <s v="05/02/2015"/>
    <n v="5"/>
    <s v="01/04/2015"/>
    <s v="30/04/2015"/>
    <s v="02/04/2015"/>
    <x v="1"/>
    <n v="5"/>
    <n v="-28"/>
    <n v="-140"/>
  </r>
  <r>
    <n v="710"/>
    <s v="8W00123923"/>
    <s v="05/02/2015"/>
    <n v="681.5"/>
    <s v="01/04/2015"/>
    <s v="30/04/2015"/>
    <s v="02/04/2015"/>
    <x v="1"/>
    <n v="681.5"/>
    <n v="-28"/>
    <n v="-19082"/>
  </r>
  <r>
    <n v="711"/>
    <s v="8W00120689"/>
    <s v="05/02/2015"/>
    <n v="245"/>
    <s v="02/04/2015"/>
    <s v="30/04/2015"/>
    <s v="25/06/2015"/>
    <x v="1"/>
    <n v="245"/>
    <n v="56"/>
    <n v="13720"/>
  </r>
  <r>
    <n v="712"/>
    <s v="8W00277312"/>
    <s v="07/04/2015"/>
    <n v="319.5"/>
    <s v="30/06/2015"/>
    <s v="30/06/2015"/>
    <s v="30/06/2015"/>
    <x v="1"/>
    <n v="319.5"/>
    <n v="0"/>
    <n v="0"/>
  </r>
  <r>
    <n v="713"/>
    <s v="8W00284285"/>
    <s v="07/04/2015"/>
    <n v="197"/>
    <s v="01/07/2015"/>
    <s v="30/06/2015"/>
    <s v="30/06/2015"/>
    <x v="1"/>
    <n v="197"/>
    <n v="0"/>
    <n v="0"/>
  </r>
  <r>
    <n v="714"/>
    <s v="8A00396104"/>
    <s v="07/04/2015"/>
    <n v="5"/>
    <s v="30/06/2015"/>
    <s v="30/06/2015"/>
    <s v="01/07/2015"/>
    <x v="3"/>
    <n v="5"/>
    <n v="1"/>
    <n v="5"/>
  </r>
  <r>
    <n v="715"/>
    <s v="8W00280433"/>
    <s v="07/04/2015"/>
    <n v="681"/>
    <s v="01/07/2015"/>
    <s v="30/06/2015"/>
    <s v="01/07/2015"/>
    <x v="3"/>
    <n v="681"/>
    <n v="1"/>
    <n v="681"/>
  </r>
  <r>
    <n v="716"/>
    <s v="8W00428969"/>
    <s v="05/06/2015"/>
    <n v="197"/>
    <s v="05/08/2015"/>
    <s v="31/08/2015"/>
    <s v="31/08/2015"/>
    <x v="3"/>
    <n v="197"/>
    <n v="0"/>
    <n v="0"/>
  </r>
  <r>
    <n v="717"/>
    <s v="8W00435905"/>
    <s v="05/06/2015"/>
    <n v="681.5"/>
    <s v="07/08/2015"/>
    <s v="31/08/2015"/>
    <s v="31/08/2015"/>
    <x v="3"/>
    <n v="681.5"/>
    <n v="0"/>
    <n v="0"/>
  </r>
  <r>
    <n v="718"/>
    <s v="8A00605400"/>
    <s v="05/06/2015"/>
    <n v="5"/>
    <s v="07/08/2015"/>
    <s v="31/08/2015"/>
    <s v="13/08/2015"/>
    <x v="3"/>
    <n v="5"/>
    <n v="-18"/>
    <n v="-90"/>
  </r>
  <r>
    <n v="719"/>
    <s v="8W00438051"/>
    <s v="05/06/2015"/>
    <n v="403"/>
    <s v="04/09/2015"/>
    <s v="31/08/2015"/>
    <s v="31/08/2015"/>
    <x v="3"/>
    <n v="403"/>
    <n v="0"/>
    <n v="0"/>
  </r>
  <r>
    <n v="720"/>
    <s v="4800044460"/>
    <s v="06/10/2014"/>
    <n v="0.01"/>
    <s v="11/09/2015"/>
    <s v="06/10/2014"/>
    <s v="11/09/2015"/>
    <x v="3"/>
    <n v="0.01"/>
    <n v="340"/>
    <n v="3.4"/>
  </r>
  <r>
    <n v="721"/>
    <s v="8A00817615"/>
    <s v="06/08/2015"/>
    <n v="4.9000000000000004"/>
    <s v="04/09/2015"/>
    <s v="02/11/2015"/>
    <s v="30/10/2015"/>
    <x v="2"/>
    <n v="4.9000000000000004"/>
    <n v="-3"/>
    <n v="-14.700000000000001"/>
  </r>
  <r>
    <n v="722"/>
    <s v="8W00436310"/>
    <s v="05/06/2015"/>
    <n v="1"/>
    <s v="17/09/2015"/>
    <s v="05/06/2015"/>
    <s v="14/10/2015"/>
    <x v="2"/>
    <n v="1"/>
    <n v="131"/>
    <n v="131"/>
  </r>
  <r>
    <n v="723"/>
    <s v="8W00588661"/>
    <s v="06/08/2015"/>
    <n v="348.02"/>
    <s v="17/09/2015"/>
    <s v="02/11/2015"/>
    <s v="02/11/2015"/>
    <x v="2"/>
    <n v="348.02"/>
    <n v="0"/>
    <n v="0"/>
  </r>
  <r>
    <n v="724"/>
    <s v="8W00584874"/>
    <s v="06/08/2015"/>
    <n v="196.81"/>
    <s v="13/10/2015"/>
    <s v="02/11/2015"/>
    <s v="02/11/2015"/>
    <x v="2"/>
    <n v="196.81"/>
    <n v="0"/>
    <n v="0"/>
  </r>
  <r>
    <n v="725"/>
    <s v="8W00587910"/>
    <s v="06/08/2015"/>
    <n v="26.07"/>
    <s v="14/10/2015"/>
    <s v="02/11/2015"/>
    <s v="30/10/2015"/>
    <x v="2"/>
    <n v="26.07"/>
    <n v="-3"/>
    <n v="-78.210000000000008"/>
  </r>
  <r>
    <n v="726"/>
    <s v="8A01015897"/>
    <s v="06/10/2015"/>
    <n v="4.8600000000000003"/>
    <s v="29/10/2015"/>
    <s v="31/12/2015"/>
    <s v="23/12/2015"/>
    <x v="2"/>
    <n v="4.8600000000000003"/>
    <n v="-8"/>
    <n v="-38.880000000000003"/>
  </r>
  <r>
    <n v="727"/>
    <s v="8W00727822"/>
    <s v="06/10/2015"/>
    <n v="24.62"/>
    <s v="29/10/2015"/>
    <s v="06/10/2015"/>
    <s v="23/12/2015"/>
    <x v="2"/>
    <n v="24.62"/>
    <n v="78"/>
    <n v="1920.3600000000001"/>
  </r>
  <r>
    <n v="728"/>
    <s v="8W00731088"/>
    <s v="06/10/2015"/>
    <n v="234.48"/>
    <s v="18/11/2015"/>
    <s v="31/12/2015"/>
    <s v="31/12/2015"/>
    <x v="2"/>
    <n v="234.48"/>
    <n v="0"/>
    <n v="0"/>
  </r>
  <r>
    <n v="729"/>
    <s v="7X05562998"/>
    <s v="15/12/2014"/>
    <n v="1547.42"/>
    <s v="31/12/2014"/>
    <s v="24/02/2015"/>
    <s v="23/02/2015"/>
    <x v="0"/>
    <n v="1547.42"/>
    <n v="-1"/>
    <n v="-1547.42"/>
  </r>
  <r>
    <n v="730"/>
    <s v="7X00286038"/>
    <s v="13/02/2015"/>
    <n v="1469.41"/>
    <s v="22/04/2015"/>
    <s v="24/04/2015"/>
    <s v="24/04/2015"/>
    <x v="1"/>
    <n v="1469.41"/>
    <n v="0"/>
    <n v="0"/>
  </r>
  <r>
    <n v="731"/>
    <s v="7X01341356"/>
    <s v="15/04/2015"/>
    <n v="1468.97"/>
    <s v="26/06/2015"/>
    <s v="24/06/2015"/>
    <s v="26/06/2015"/>
    <x v="1"/>
    <n v="1468.97"/>
    <n v="2"/>
    <n v="2937.94"/>
  </r>
  <r>
    <n v="732"/>
    <s v="7X02563809"/>
    <s v="15/06/2015"/>
    <n v="1622.75"/>
    <s v="05/08/2015"/>
    <s v="24/08/2015"/>
    <s v="13/08/2015"/>
    <x v="3"/>
    <n v="1622.75"/>
    <n v="-11"/>
    <n v="-17850.25"/>
  </r>
  <r>
    <n v="733"/>
    <s v="7X03464992"/>
    <s v="14/08/2015"/>
    <n v="1420.23"/>
    <s v="13/10/2015"/>
    <s v="26/10/2015"/>
    <s v="23/10/2015"/>
    <x v="2"/>
    <n v="1212.06"/>
    <n v="-3"/>
    <n v="-4260.6900000000005"/>
  </r>
  <r>
    <n v="734"/>
    <s v="7X04128270"/>
    <s v="17/12/2015"/>
    <n v="972.37"/>
    <s v="17/12/2015"/>
    <s v="28/12/2015"/>
    <s v="23/12/2015"/>
    <x v="2"/>
    <n v="972.37"/>
    <n v="-5"/>
    <n v="-4861.8500000000004"/>
  </r>
  <r>
    <n v="735"/>
    <s v="1"/>
    <s v="14/01/2015"/>
    <n v="71980"/>
    <s v="15/01/2015"/>
    <s v="31/01/2015"/>
    <s v="15/01/2015"/>
    <x v="0"/>
    <n v="71980"/>
    <n v="-16"/>
    <n v="-1151680"/>
  </r>
  <r>
    <n v="736"/>
    <s v="6"/>
    <s v="05/06/2014"/>
    <n v="4433.74"/>
    <s v="02/10/2014"/>
    <s v="05/06/2014"/>
    <s v="27/03/2015"/>
    <x v="0"/>
    <n v="4433.74"/>
    <n v="295"/>
    <n v="1307953.3"/>
  </r>
  <r>
    <n v="737"/>
    <s v="2"/>
    <s v="02/03/2015"/>
    <n v="108561"/>
    <s v="03/03/2015"/>
    <s v="31/03/2015"/>
    <s v="05/03/2015"/>
    <x v="0"/>
    <n v="108561"/>
    <n v="-26"/>
    <n v="-2822586"/>
  </r>
  <r>
    <n v="738"/>
    <s v="3"/>
    <s v="26/03/2015"/>
    <n v="161532.98000000001"/>
    <s v="26/03/2015"/>
    <s v="26/03/2015"/>
    <s v="03/04/2015"/>
    <x v="1"/>
    <n v="161532.98000000001"/>
    <n v="8"/>
    <n v="1292263.8400000001"/>
  </r>
  <r>
    <n v="739"/>
    <s v="4"/>
    <s v="26/03/2015"/>
    <n v="361.12"/>
    <s v="09/04/2015"/>
    <s v="26/03/2015"/>
    <s v="13/04/2015"/>
    <x v="1"/>
    <n v="361.12"/>
    <n v="18"/>
    <n v="6500.16"/>
  </r>
  <r>
    <n v="740"/>
    <s v="5"/>
    <s v="26/03/2015"/>
    <n v="1098"/>
    <s v="09/04/2015"/>
    <s v="26/03/2015"/>
    <s v="13/04/2015"/>
    <x v="1"/>
    <n v="1098"/>
    <n v="18"/>
    <n v="19764"/>
  </r>
  <r>
    <n v="741"/>
    <s v="6"/>
    <s v="10/04/2015"/>
    <n v="5270.4"/>
    <s v="14/04/2015"/>
    <s v="10/04/2015"/>
    <s v="16/04/2015"/>
    <x v="1"/>
    <n v="5270.4"/>
    <n v="6"/>
    <n v="31622.399999999998"/>
  </r>
  <r>
    <n v="742"/>
    <s v="7"/>
    <s v="24/07/2015"/>
    <n v="71980"/>
    <s v="27/07/2015"/>
    <s v="24/07/2015"/>
    <s v="29/07/2015"/>
    <x v="3"/>
    <n v="71980"/>
    <n v="5"/>
    <n v="359900"/>
  </r>
  <r>
    <n v="743"/>
    <s v="8"/>
    <s v="24/07/2015"/>
    <n v="199647.83"/>
    <s v="30/07/2015"/>
    <s v="24/07/2015"/>
    <s v="31/07/2015"/>
    <x v="3"/>
    <n v="199647.83"/>
    <n v="7"/>
    <n v="1397534.8099999998"/>
  </r>
  <r>
    <n v="744"/>
    <s v="9"/>
    <s v="26/10/2015"/>
    <n v="513.62"/>
    <s v="27/10/2015"/>
    <s v="26/10/2015"/>
    <s v="28/10/2015"/>
    <x v="2"/>
    <n v="513.62"/>
    <n v="2"/>
    <n v="1027.24"/>
  </r>
  <r>
    <n v="745"/>
    <s v="10"/>
    <s v="05/12/2015"/>
    <n v="191910.39"/>
    <s v="10/12/2015"/>
    <s v="05/12/2015"/>
    <s v="18/12/2015"/>
    <x v="2"/>
    <n v="191910.39"/>
    <n v="13"/>
    <n v="2494835.0700000003"/>
  </r>
  <r>
    <n v="746"/>
    <s v="1/PA"/>
    <s v="16/07/2015"/>
    <n v="1984.11"/>
    <s v="30/07/2015"/>
    <s v="16/07/2015"/>
    <s v="31/07/2015"/>
    <x v="3"/>
    <n v="1658.84"/>
    <n v="15"/>
    <n v="29761.649999999998"/>
  </r>
  <r>
    <n v="747"/>
    <s v="2/PA"/>
    <s v="09/12/2015"/>
    <n v="756.08"/>
    <s v="09/12/2015"/>
    <s v="09/12/2015"/>
    <s v="10/12/2015"/>
    <x v="2"/>
    <n v="632.13"/>
    <n v="1"/>
    <n v="756.08"/>
  </r>
  <r>
    <n v="748"/>
    <s v="4"/>
    <s v="21/02/2015"/>
    <n v="17775.650000000001"/>
    <s v="03/03/2015"/>
    <s v="28/02/2015"/>
    <s v="05/03/2015"/>
    <x v="0"/>
    <n v="15417.65"/>
    <n v="5"/>
    <n v="88878.25"/>
  </r>
  <r>
    <n v="749"/>
    <s v="6"/>
    <s v="02/05/2015"/>
    <n v="17937.48"/>
    <s v="21/05/2015"/>
    <s v="31/05/2015"/>
    <s v="22/05/2015"/>
    <x v="1"/>
    <n v="15110.01"/>
    <n v="-9"/>
    <n v="-161437.32"/>
  </r>
  <r>
    <n v="750"/>
    <s v="10"/>
    <s v="10/06/2015"/>
    <n v="15176.75"/>
    <s v="10/06/2015"/>
    <s v="10/06/2015"/>
    <s v="11/06/2015"/>
    <x v="1"/>
    <n v="12784.45"/>
    <n v="1"/>
    <n v="15176.75"/>
  </r>
  <r>
    <n v="751"/>
    <s v="12"/>
    <s v="16/06/2015"/>
    <n v="9362.75"/>
    <s v="19/06/2015"/>
    <s v="16/06/2015"/>
    <s v="19/06/2015"/>
    <x v="1"/>
    <n v="8120.75"/>
    <n v="3"/>
    <n v="28088.25"/>
  </r>
  <r>
    <n v="752"/>
    <s v="13"/>
    <s v="17/06/2015"/>
    <n v="1763.97"/>
    <s v="19/06/2015"/>
    <s v="17/06/2015"/>
    <s v="19/06/2015"/>
    <x v="1"/>
    <n v="1485.92"/>
    <n v="2"/>
    <n v="3527.94"/>
  </r>
  <r>
    <n v="753"/>
    <s v="15"/>
    <s v="16/07/2015"/>
    <n v="11288.86"/>
    <s v="17/07/2015"/>
    <s v="31/07/2015"/>
    <s v="20/07/2015"/>
    <x v="3"/>
    <n v="9509.41"/>
    <n v="-11"/>
    <n v="-124177.46"/>
  </r>
  <r>
    <n v="754"/>
    <s v="18"/>
    <s v="06/08/2015"/>
    <n v="14334.89"/>
    <s v="07/08/2015"/>
    <s v="31/08/2015"/>
    <s v="10/08/2015"/>
    <x v="3"/>
    <n v="12075.29"/>
    <n v="-21"/>
    <n v="-301032.69"/>
  </r>
  <r>
    <n v="755"/>
    <s v="19"/>
    <s v="06/08/2015"/>
    <n v="16690.12"/>
    <s v="07/08/2015"/>
    <s v="31/08/2015"/>
    <s v="10/08/2015"/>
    <x v="3"/>
    <n v="14476.12"/>
    <n v="-21"/>
    <n v="-350492.51999999996"/>
  </r>
  <r>
    <n v="756"/>
    <s v="21"/>
    <s v="02/10/2015"/>
    <n v="9530.35"/>
    <s v="13/10/2015"/>
    <s v="31/10/2015"/>
    <s v="14/10/2015"/>
    <x v="2"/>
    <n v="8028.09"/>
    <n v="-17"/>
    <n v="-162015.95000000001"/>
  </r>
  <r>
    <n v="757"/>
    <s v="32"/>
    <s v="27/10/2015"/>
    <n v="19951.38"/>
    <s v="28/10/2015"/>
    <s v="31/10/2015"/>
    <s v="29/10/2015"/>
    <x v="2"/>
    <n v="16806.46"/>
    <n v="-2"/>
    <n v="-39902.76"/>
  </r>
  <r>
    <n v="758"/>
    <s v="60"/>
    <s v="02/12/2015"/>
    <n v="9656.64"/>
    <s v="03/12/2015"/>
    <s v="31/12/2015"/>
    <s v="07/12/2015"/>
    <x v="2"/>
    <n v="8134.47"/>
    <n v="-24"/>
    <n v="-231759.35999999999"/>
  </r>
  <r>
    <n v="759"/>
    <s v="61"/>
    <s v="03/12/2015"/>
    <n v="11371.9"/>
    <s v="09/12/2015"/>
    <s v="31/12/2015"/>
    <s v="10/12/2015"/>
    <x v="2"/>
    <n v="9579.36"/>
    <n v="-21"/>
    <n v="-238809.9"/>
  </r>
  <r>
    <n v="760"/>
    <s v="93"/>
    <s v="23/10/2015"/>
    <n v="3931"/>
    <s v="27/10/2015"/>
    <s v="23/10/2015"/>
    <s v="28/10/2015"/>
    <x v="2"/>
    <n v="3931"/>
    <n v="5"/>
    <n v="19655"/>
  </r>
  <r>
    <n v="761"/>
    <s v="3_15"/>
    <s v="23/02/2015"/>
    <n v="4235.7"/>
    <s v="06/03/2015"/>
    <s v="23/02/2015"/>
    <s v="09/03/2015"/>
    <x v="0"/>
    <n v="4235.7"/>
    <n v="14"/>
    <n v="59299.799999999996"/>
  </r>
  <r>
    <n v="762"/>
    <s v="FEC/2015/1"/>
    <s v="23/01/2015"/>
    <n v="3780.41"/>
    <s v="19/03/2015"/>
    <s v="23/01/2015"/>
    <s v="27/03/2015"/>
    <x v="0"/>
    <n v="3780.41"/>
    <n v="63"/>
    <n v="238165.83"/>
  </r>
  <r>
    <n v="763"/>
    <s v="885/PA"/>
    <s v="28/11/2014"/>
    <n v="569.5"/>
    <s v="31/12/2014"/>
    <s v="31/12/2014"/>
    <s v="02/02/2015"/>
    <x v="0"/>
    <n v="569.5"/>
    <n v="33"/>
    <n v="18793.5"/>
  </r>
  <r>
    <n v="764"/>
    <s v="2015GNP09"/>
    <s v="01/04/2015"/>
    <n v="8198"/>
    <s v="22/05/2015"/>
    <s v="01/05/2015"/>
    <s v="22/05/2015"/>
    <x v="1"/>
    <n v="8198"/>
    <n v="21"/>
    <n v="172158"/>
  </r>
  <r>
    <n v="765"/>
    <s v="27 PA"/>
    <s v="05/06/2015"/>
    <n v="524.6"/>
    <s v="11/06/2015"/>
    <s v="05/06/2015"/>
    <s v="12/06/2015"/>
    <x v="1"/>
    <n v="524.6"/>
    <n v="7"/>
    <n v="3672.2000000000003"/>
  </r>
  <r>
    <n v="766"/>
    <s v="PA-52"/>
    <s v="31/12/2014"/>
    <n v="93"/>
    <s v="31/12/2014"/>
    <s v="31/01/2015"/>
    <s v="27/02/2015"/>
    <x v="0"/>
    <n v="93"/>
    <n v="27"/>
    <n v="25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3" cacheId="6" applyNumberFormats="0" applyBorderFormats="0" applyFontFormats="0" applyPatternFormats="0" applyAlignmentFormats="0" applyWidthHeightFormats="1" dataCaption="Dati" grandTotalCaption="Totale 2015" updatedVersion="5" minRefreshableVersion="3" showMemberPropertyTips="0" useAutoFormatting="1" itemPrintTitles="1" createdVersion="5" indent="0" compact="0" compactData="0" gridDropZones="1">
  <location ref="D773:F779" firstHeaderRow="1" firstDataRow="2" firstDataCol="1"/>
  <pivotFields count="11"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name="Periodo" axis="axisRow" compact="0" outline="0" subtotalTop="0" showAll="0" includeNewItemsInFilter="1">
      <items count="5">
        <item x="0"/>
        <item x="1"/>
        <item x="3"/>
        <item x="2"/>
        <item t="default"/>
      </items>
    </pivotField>
    <pivotField compact="0" outline="0" subtotalTop="0" showAll="0" includeNewItemsInFilter="1"/>
    <pivotField compact="0" outline="0" showAll="0" defaultSubtotal="0"/>
    <pivotField dataField="1" compact="0" numFmtId="164" outline="0" showAll="0" defaultSubtotal="0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rit. Ponderato" fld="10" baseField="0" baseItem="0"/>
    <dataField name="Somma di Totale fattura" fld="3" baseField="0" baseItem="0"/>
  </dataFields>
  <formats count="9">
    <format dxfId="26">
      <pivotArea outline="0" fieldPosition="0">
        <references count="1">
          <reference field="7" count="0" selected="0"/>
        </references>
      </pivotArea>
    </format>
    <format dxfId="25">
      <pivotArea grandRow="1" outline="0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dataOnly="0" labelOnly="1" outline="0" fieldPosition="0">
        <references count="1">
          <reference field="7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8">
      <pivotArea type="all" dataOnly="0" outline="0" fieldPosition="0"/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0"/>
  <sheetViews>
    <sheetView showGridLines="0" tabSelected="1" topLeftCell="A732" workbookViewId="0">
      <selection activeCell="J774" sqref="J773:J774"/>
    </sheetView>
  </sheetViews>
  <sheetFormatPr defaultRowHeight="11.25" x14ac:dyDescent="0.15"/>
  <cols>
    <col min="1" max="1" width="15.6640625" style="1" customWidth="1"/>
    <col min="2" max="2" width="14.33203125" style="1" customWidth="1"/>
    <col min="3" max="3" width="13.5" style="1" customWidth="1"/>
    <col min="4" max="4" width="12.5" style="1" customWidth="1"/>
    <col min="5" max="5" width="20.33203125" style="1" customWidth="1"/>
    <col min="6" max="6" width="23.5" style="1" bestFit="1" customWidth="1"/>
    <col min="7" max="7" width="16.1640625" style="1" bestFit="1" customWidth="1"/>
    <col min="8" max="8" width="16.1640625" style="1" customWidth="1"/>
    <col min="9" max="9" width="19.33203125" style="1" bestFit="1" customWidth="1"/>
    <col min="10" max="10" width="11.6640625" style="1" customWidth="1"/>
    <col min="11" max="11" width="14.83203125" style="1" customWidth="1"/>
    <col min="12" max="12" width="16.6640625" style="1" customWidth="1"/>
    <col min="13" max="13" width="15" style="1" customWidth="1"/>
    <col min="14" max="14" width="14.1640625" style="1" customWidth="1"/>
    <col min="15" max="15" width="26.6640625" style="1" customWidth="1"/>
    <col min="16" max="16" width="18.33203125" style="1" bestFit="1" customWidth="1"/>
    <col min="17" max="17" width="13.83203125" style="1" bestFit="1" customWidth="1"/>
    <col min="18" max="16384" width="9.33203125" style="1"/>
  </cols>
  <sheetData>
    <row r="1" spans="1:12" x14ac:dyDescent="0.15">
      <c r="A1" s="4" t="s">
        <v>995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22" t="s">
        <v>988</v>
      </c>
      <c r="I1" s="26" t="s">
        <v>6</v>
      </c>
      <c r="J1" s="5" t="s">
        <v>996</v>
      </c>
      <c r="K1" s="5" t="s">
        <v>997</v>
      </c>
    </row>
    <row r="2" spans="1:12" x14ac:dyDescent="0.15">
      <c r="A2" s="6">
        <v>1</v>
      </c>
      <c r="B2" s="6" t="s">
        <v>135</v>
      </c>
      <c r="C2" s="7" t="s">
        <v>162</v>
      </c>
      <c r="D2" s="6">
        <v>89355.01</v>
      </c>
      <c r="E2" s="6" t="s">
        <v>178</v>
      </c>
      <c r="F2" s="6" t="s">
        <v>162</v>
      </c>
      <c r="G2" s="6" t="s">
        <v>181</v>
      </c>
      <c r="H2" s="23" t="s">
        <v>989</v>
      </c>
      <c r="I2" s="27">
        <v>89355.01</v>
      </c>
      <c r="J2" s="6">
        <f>G2-F2</f>
        <v>9</v>
      </c>
      <c r="K2" s="8">
        <f>J2*D2</f>
        <v>804195.09</v>
      </c>
    </row>
    <row r="3" spans="1:12" x14ac:dyDescent="0.15">
      <c r="A3" s="6">
        <v>2</v>
      </c>
      <c r="B3" s="6" t="s">
        <v>295</v>
      </c>
      <c r="C3" s="7" t="s">
        <v>177</v>
      </c>
      <c r="D3" s="6">
        <v>496.54</v>
      </c>
      <c r="E3" s="6" t="s">
        <v>289</v>
      </c>
      <c r="F3" s="6" t="s">
        <v>186</v>
      </c>
      <c r="G3" s="6" t="s">
        <v>253</v>
      </c>
      <c r="H3" s="23" t="s">
        <v>990</v>
      </c>
      <c r="I3" s="27">
        <v>496.54</v>
      </c>
      <c r="J3" s="27">
        <f t="shared" ref="J3:J66" si="0">G3-F3</f>
        <v>13</v>
      </c>
      <c r="K3" s="8">
        <f t="shared" ref="K3:K66" si="1">J3*D3</f>
        <v>6455.02</v>
      </c>
    </row>
    <row r="4" spans="1:12" x14ac:dyDescent="0.15">
      <c r="A4" s="6">
        <v>3</v>
      </c>
      <c r="B4" s="6" t="s">
        <v>877</v>
      </c>
      <c r="C4" s="7" t="s">
        <v>863</v>
      </c>
      <c r="D4" s="6">
        <v>168</v>
      </c>
      <c r="E4" s="6" t="s">
        <v>876</v>
      </c>
      <c r="F4" s="6" t="s">
        <v>863</v>
      </c>
      <c r="G4" s="6" t="s">
        <v>874</v>
      </c>
      <c r="H4" s="23" t="s">
        <v>992</v>
      </c>
      <c r="I4" s="27">
        <v>168</v>
      </c>
      <c r="J4" s="27">
        <f t="shared" si="0"/>
        <v>6</v>
      </c>
      <c r="K4" s="8">
        <f t="shared" si="1"/>
        <v>1008</v>
      </c>
    </row>
    <row r="5" spans="1:12" x14ac:dyDescent="0.15">
      <c r="A5" s="6">
        <v>4</v>
      </c>
      <c r="B5" s="6" t="s">
        <v>414</v>
      </c>
      <c r="C5" s="7" t="s">
        <v>186</v>
      </c>
      <c r="D5" s="6">
        <v>497</v>
      </c>
      <c r="E5" s="6" t="s">
        <v>338</v>
      </c>
      <c r="F5" s="6" t="s">
        <v>186</v>
      </c>
      <c r="G5" s="6" t="s">
        <v>189</v>
      </c>
      <c r="H5" s="23" t="s">
        <v>990</v>
      </c>
      <c r="I5" s="27">
        <v>497</v>
      </c>
      <c r="J5" s="27">
        <f t="shared" si="0"/>
        <v>30</v>
      </c>
      <c r="K5" s="8">
        <f t="shared" si="1"/>
        <v>14910</v>
      </c>
    </row>
    <row r="6" spans="1:12" x14ac:dyDescent="0.15">
      <c r="A6" s="6">
        <v>5</v>
      </c>
      <c r="B6" s="6" t="s">
        <v>425</v>
      </c>
      <c r="C6" s="7" t="s">
        <v>189</v>
      </c>
      <c r="D6" s="6">
        <v>3440.74</v>
      </c>
      <c r="E6" s="6" t="s">
        <v>356</v>
      </c>
      <c r="F6" s="6" t="s">
        <v>426</v>
      </c>
      <c r="G6" s="6" t="s">
        <v>427</v>
      </c>
      <c r="H6" s="23" t="s">
        <v>990</v>
      </c>
      <c r="I6" s="27">
        <v>3440.74</v>
      </c>
      <c r="J6" s="27">
        <f t="shared" si="0"/>
        <v>-3</v>
      </c>
      <c r="K6" s="8">
        <f t="shared" si="1"/>
        <v>-10322.219999999999</v>
      </c>
    </row>
    <row r="7" spans="1:12" x14ac:dyDescent="0.15">
      <c r="A7" s="6">
        <v>6</v>
      </c>
      <c r="B7" s="6" t="s">
        <v>717</v>
      </c>
      <c r="C7" s="7" t="s">
        <v>687</v>
      </c>
      <c r="D7" s="6">
        <v>387.62</v>
      </c>
      <c r="E7" s="6" t="s">
        <v>665</v>
      </c>
      <c r="F7" s="6" t="s">
        <v>687</v>
      </c>
      <c r="G7" s="6" t="s">
        <v>699</v>
      </c>
      <c r="H7" s="23" t="s">
        <v>991</v>
      </c>
      <c r="I7" s="27">
        <v>387.62</v>
      </c>
      <c r="J7" s="27">
        <f t="shared" si="0"/>
        <v>28</v>
      </c>
      <c r="K7" s="8">
        <f t="shared" si="1"/>
        <v>10853.36</v>
      </c>
    </row>
    <row r="8" spans="1:12" x14ac:dyDescent="0.15">
      <c r="A8" s="6">
        <v>7</v>
      </c>
      <c r="B8" s="6" t="s">
        <v>725</v>
      </c>
      <c r="C8" s="7" t="s">
        <v>699</v>
      </c>
      <c r="D8" s="6">
        <v>21676.81</v>
      </c>
      <c r="E8" s="6" t="s">
        <v>720</v>
      </c>
      <c r="F8" s="6" t="s">
        <v>699</v>
      </c>
      <c r="G8" s="6" t="s">
        <v>726</v>
      </c>
      <c r="H8" s="23" t="s">
        <v>991</v>
      </c>
      <c r="I8" s="27">
        <v>21676.81</v>
      </c>
      <c r="J8" s="27">
        <f t="shared" si="0"/>
        <v>13</v>
      </c>
      <c r="K8" s="8">
        <f t="shared" si="1"/>
        <v>281798.53000000003</v>
      </c>
    </row>
    <row r="9" spans="1:12" x14ac:dyDescent="0.15">
      <c r="A9" s="6">
        <v>8</v>
      </c>
      <c r="B9" s="6" t="s">
        <v>775</v>
      </c>
      <c r="C9" s="7" t="s">
        <v>659</v>
      </c>
      <c r="D9" s="6">
        <v>95.71</v>
      </c>
      <c r="E9" s="6" t="s">
        <v>770</v>
      </c>
      <c r="F9" s="6" t="s">
        <v>708</v>
      </c>
      <c r="G9" s="6" t="s">
        <v>745</v>
      </c>
      <c r="H9" s="23" t="s">
        <v>992</v>
      </c>
      <c r="I9" s="27">
        <v>95.71</v>
      </c>
      <c r="J9" s="27">
        <f t="shared" si="0"/>
        <v>17</v>
      </c>
      <c r="K9" s="8">
        <f t="shared" si="1"/>
        <v>1627.07</v>
      </c>
    </row>
    <row r="10" spans="1:12" x14ac:dyDescent="0.15">
      <c r="A10" s="6">
        <v>9</v>
      </c>
      <c r="B10" s="6" t="s">
        <v>783</v>
      </c>
      <c r="C10" s="7" t="s">
        <v>772</v>
      </c>
      <c r="D10" s="6">
        <v>223.7</v>
      </c>
      <c r="E10" s="6" t="s">
        <v>774</v>
      </c>
      <c r="F10" s="6" t="s">
        <v>784</v>
      </c>
      <c r="G10" s="6" t="s">
        <v>785</v>
      </c>
      <c r="H10" s="23" t="s">
        <v>992</v>
      </c>
      <c r="I10" s="27">
        <v>223.7</v>
      </c>
      <c r="J10" s="27">
        <f t="shared" si="0"/>
        <v>-3</v>
      </c>
      <c r="K10" s="8">
        <f t="shared" si="1"/>
        <v>-671.09999999999991</v>
      </c>
    </row>
    <row r="11" spans="1:12" x14ac:dyDescent="0.15">
      <c r="A11" s="6">
        <v>10</v>
      </c>
      <c r="B11" s="6" t="s">
        <v>854</v>
      </c>
      <c r="C11" s="7" t="s">
        <v>855</v>
      </c>
      <c r="D11" s="6">
        <v>707.91</v>
      </c>
      <c r="E11" s="6" t="s">
        <v>848</v>
      </c>
      <c r="F11" s="6" t="s">
        <v>856</v>
      </c>
      <c r="G11" s="6" t="s">
        <v>857</v>
      </c>
      <c r="H11" s="23" t="s">
        <v>992</v>
      </c>
      <c r="I11" s="27">
        <v>707.91</v>
      </c>
      <c r="J11" s="27">
        <f t="shared" si="0"/>
        <v>8</v>
      </c>
      <c r="K11" s="8">
        <f t="shared" si="1"/>
        <v>5663.28</v>
      </c>
    </row>
    <row r="12" spans="1:12" x14ac:dyDescent="0.15">
      <c r="A12" s="6">
        <v>11</v>
      </c>
      <c r="B12" s="19" t="s">
        <v>957</v>
      </c>
      <c r="C12" s="20" t="s">
        <v>856</v>
      </c>
      <c r="D12" s="19">
        <v>1473.72</v>
      </c>
      <c r="E12" s="19" t="s">
        <v>921</v>
      </c>
      <c r="F12" s="19" t="s">
        <v>856</v>
      </c>
      <c r="G12" s="19" t="s">
        <v>947</v>
      </c>
      <c r="H12" s="25" t="s">
        <v>992</v>
      </c>
      <c r="I12" s="37">
        <v>1473.72</v>
      </c>
      <c r="J12" s="27">
        <f t="shared" si="0"/>
        <v>23</v>
      </c>
      <c r="K12" s="8">
        <f t="shared" si="1"/>
        <v>33895.56</v>
      </c>
      <c r="L12" s="21"/>
    </row>
    <row r="13" spans="1:12" x14ac:dyDescent="0.15">
      <c r="A13" s="6">
        <v>12</v>
      </c>
      <c r="B13" s="19" t="s">
        <v>23</v>
      </c>
      <c r="C13" s="20" t="s">
        <v>95</v>
      </c>
      <c r="D13" s="19">
        <v>6222</v>
      </c>
      <c r="E13" s="19" t="s">
        <v>177</v>
      </c>
      <c r="F13" s="19" t="s">
        <v>97</v>
      </c>
      <c r="G13" s="19" t="s">
        <v>168</v>
      </c>
      <c r="H13" s="25" t="s">
        <v>989</v>
      </c>
      <c r="I13" s="37">
        <v>5222</v>
      </c>
      <c r="J13" s="27">
        <f t="shared" si="0"/>
        <v>-1</v>
      </c>
      <c r="K13" s="8">
        <f t="shared" si="1"/>
        <v>-6222</v>
      </c>
      <c r="L13" s="21"/>
    </row>
    <row r="14" spans="1:12" x14ac:dyDescent="0.15">
      <c r="A14" s="6">
        <v>13</v>
      </c>
      <c r="B14" s="19" t="s">
        <v>22</v>
      </c>
      <c r="C14" s="20" t="s">
        <v>95</v>
      </c>
      <c r="D14" s="19">
        <v>23643.599999999999</v>
      </c>
      <c r="E14" s="19" t="s">
        <v>177</v>
      </c>
      <c r="F14" s="19" t="s">
        <v>97</v>
      </c>
      <c r="G14" s="19" t="s">
        <v>168</v>
      </c>
      <c r="H14" s="25" t="s">
        <v>989</v>
      </c>
      <c r="I14" s="37">
        <v>19843.599999999999</v>
      </c>
      <c r="J14" s="27">
        <f t="shared" si="0"/>
        <v>-1</v>
      </c>
      <c r="K14" s="8">
        <f t="shared" si="1"/>
        <v>-23643.599999999999</v>
      </c>
      <c r="L14" s="21"/>
    </row>
    <row r="15" spans="1:12" x14ac:dyDescent="0.15">
      <c r="A15" s="6">
        <v>14</v>
      </c>
      <c r="B15" s="19" t="s">
        <v>968</v>
      </c>
      <c r="C15" s="20" t="s">
        <v>822</v>
      </c>
      <c r="D15" s="19">
        <v>23643.599999999999</v>
      </c>
      <c r="E15" s="19" t="s">
        <v>955</v>
      </c>
      <c r="F15" s="19" t="s">
        <v>851</v>
      </c>
      <c r="G15" s="19" t="s">
        <v>937</v>
      </c>
      <c r="H15" s="25" t="s">
        <v>992</v>
      </c>
      <c r="I15" s="37">
        <v>19843.599999999999</v>
      </c>
      <c r="J15" s="27">
        <f t="shared" si="0"/>
        <v>-13</v>
      </c>
      <c r="K15" s="8">
        <f t="shared" si="1"/>
        <v>-307366.8</v>
      </c>
      <c r="L15" s="21"/>
    </row>
    <row r="16" spans="1:12" x14ac:dyDescent="0.15">
      <c r="A16" s="6">
        <v>15</v>
      </c>
      <c r="B16" s="19" t="s">
        <v>970</v>
      </c>
      <c r="C16" s="20" t="s">
        <v>822</v>
      </c>
      <c r="D16" s="19">
        <v>2488.8000000000002</v>
      </c>
      <c r="E16" s="19" t="s">
        <v>955</v>
      </c>
      <c r="F16" s="19" t="s">
        <v>851</v>
      </c>
      <c r="G16" s="19" t="s">
        <v>937</v>
      </c>
      <c r="H16" s="25" t="s">
        <v>992</v>
      </c>
      <c r="I16" s="37">
        <v>2088.8000000000002</v>
      </c>
      <c r="J16" s="27">
        <f t="shared" si="0"/>
        <v>-13</v>
      </c>
      <c r="K16" s="8">
        <f t="shared" si="1"/>
        <v>-32354.400000000001</v>
      </c>
      <c r="L16" s="21"/>
    </row>
    <row r="17" spans="1:12" x14ac:dyDescent="0.15">
      <c r="A17" s="6">
        <v>16</v>
      </c>
      <c r="B17" s="19" t="s">
        <v>585</v>
      </c>
      <c r="C17" s="20" t="s">
        <v>424</v>
      </c>
      <c r="D17" s="19">
        <v>596.58000000000004</v>
      </c>
      <c r="E17" s="19" t="s">
        <v>586</v>
      </c>
      <c r="F17" s="19" t="s">
        <v>359</v>
      </c>
      <c r="G17" s="19" t="s">
        <v>528</v>
      </c>
      <c r="H17" s="25" t="s">
        <v>991</v>
      </c>
      <c r="I17" s="37">
        <v>596.58000000000004</v>
      </c>
      <c r="J17" s="27">
        <f t="shared" si="0"/>
        <v>3</v>
      </c>
      <c r="K17" s="8">
        <f t="shared" si="1"/>
        <v>1789.7400000000002</v>
      </c>
      <c r="L17" s="21"/>
    </row>
    <row r="18" spans="1:12" x14ac:dyDescent="0.15">
      <c r="A18" s="6">
        <v>17</v>
      </c>
      <c r="B18" s="19" t="s">
        <v>332</v>
      </c>
      <c r="C18" s="20" t="s">
        <v>268</v>
      </c>
      <c r="D18" s="19">
        <v>30819</v>
      </c>
      <c r="E18" s="19" t="s">
        <v>316</v>
      </c>
      <c r="F18" s="19" t="s">
        <v>189</v>
      </c>
      <c r="G18" s="19" t="s">
        <v>316</v>
      </c>
      <c r="H18" s="25" t="s">
        <v>990</v>
      </c>
      <c r="I18" s="37">
        <v>30819</v>
      </c>
      <c r="J18" s="27">
        <f t="shared" si="0"/>
        <v>-1</v>
      </c>
      <c r="K18" s="8">
        <f t="shared" si="1"/>
        <v>-30819</v>
      </c>
      <c r="L18" s="21"/>
    </row>
    <row r="19" spans="1:12" x14ac:dyDescent="0.15">
      <c r="A19" s="6">
        <v>18</v>
      </c>
      <c r="B19" s="19" t="s">
        <v>453</v>
      </c>
      <c r="C19" s="20" t="s">
        <v>353</v>
      </c>
      <c r="D19" s="19">
        <v>49</v>
      </c>
      <c r="E19" s="19" t="s">
        <v>452</v>
      </c>
      <c r="F19" s="19" t="s">
        <v>294</v>
      </c>
      <c r="G19" s="19" t="s">
        <v>427</v>
      </c>
      <c r="H19" s="25" t="s">
        <v>990</v>
      </c>
      <c r="I19" s="37">
        <v>49</v>
      </c>
      <c r="J19" s="27">
        <f t="shared" si="0"/>
        <v>-2</v>
      </c>
      <c r="K19" s="8">
        <f t="shared" si="1"/>
        <v>-98</v>
      </c>
      <c r="L19" s="21"/>
    </row>
    <row r="20" spans="1:12" x14ac:dyDescent="0.15">
      <c r="A20" s="6">
        <v>19</v>
      </c>
      <c r="B20" s="19" t="s">
        <v>769</v>
      </c>
      <c r="C20" s="20" t="s">
        <v>563</v>
      </c>
      <c r="D20" s="19">
        <v>91.5</v>
      </c>
      <c r="E20" s="19" t="s">
        <v>761</v>
      </c>
      <c r="F20" s="19" t="s">
        <v>359</v>
      </c>
      <c r="G20" s="19" t="s">
        <v>770</v>
      </c>
      <c r="H20" s="25" t="s">
        <v>991</v>
      </c>
      <c r="I20" s="37">
        <v>91.5</v>
      </c>
      <c r="J20" s="27">
        <f t="shared" si="0"/>
        <v>84</v>
      </c>
      <c r="K20" s="8">
        <f t="shared" si="1"/>
        <v>7686</v>
      </c>
      <c r="L20" s="21"/>
    </row>
    <row r="21" spans="1:12" x14ac:dyDescent="0.15">
      <c r="A21" s="6">
        <v>20</v>
      </c>
      <c r="B21" s="19" t="s">
        <v>908</v>
      </c>
      <c r="C21" s="20" t="s">
        <v>793</v>
      </c>
      <c r="D21" s="19">
        <v>79.3</v>
      </c>
      <c r="E21" s="19" t="s">
        <v>906</v>
      </c>
      <c r="F21" s="19" t="s">
        <v>767</v>
      </c>
      <c r="G21" s="19" t="s">
        <v>890</v>
      </c>
      <c r="H21" s="25" t="s">
        <v>992</v>
      </c>
      <c r="I21" s="37">
        <v>79.3</v>
      </c>
      <c r="J21" s="27">
        <f t="shared" si="0"/>
        <v>2</v>
      </c>
      <c r="K21" s="8">
        <f t="shared" si="1"/>
        <v>158.6</v>
      </c>
      <c r="L21" s="21"/>
    </row>
    <row r="22" spans="1:12" x14ac:dyDescent="0.15">
      <c r="A22" s="6">
        <v>21</v>
      </c>
      <c r="B22" s="19" t="s">
        <v>909</v>
      </c>
      <c r="C22" s="20" t="s">
        <v>793</v>
      </c>
      <c r="D22" s="19">
        <v>578.28</v>
      </c>
      <c r="E22" s="19" t="s">
        <v>906</v>
      </c>
      <c r="F22" s="19" t="s">
        <v>767</v>
      </c>
      <c r="G22" s="19" t="s">
        <v>890</v>
      </c>
      <c r="H22" s="25" t="s">
        <v>992</v>
      </c>
      <c r="I22" s="37">
        <v>578.28</v>
      </c>
      <c r="J22" s="27">
        <f t="shared" si="0"/>
        <v>2</v>
      </c>
      <c r="K22" s="8">
        <f t="shared" si="1"/>
        <v>1156.56</v>
      </c>
      <c r="L22" s="21"/>
    </row>
    <row r="23" spans="1:12" x14ac:dyDescent="0.15">
      <c r="A23" s="6">
        <v>22</v>
      </c>
      <c r="B23" s="19" t="s">
        <v>273</v>
      </c>
      <c r="C23" s="20" t="s">
        <v>462</v>
      </c>
      <c r="D23" s="19">
        <v>1350</v>
      </c>
      <c r="E23" s="19" t="s">
        <v>461</v>
      </c>
      <c r="F23" s="19" t="s">
        <v>462</v>
      </c>
      <c r="G23" s="19" t="s">
        <v>459</v>
      </c>
      <c r="H23" s="25" t="s">
        <v>990</v>
      </c>
      <c r="I23" s="37">
        <v>650</v>
      </c>
      <c r="J23" s="27">
        <f t="shared" si="0"/>
        <v>15</v>
      </c>
      <c r="K23" s="8">
        <f t="shared" si="1"/>
        <v>20250</v>
      </c>
      <c r="L23" s="21"/>
    </row>
    <row r="24" spans="1:12" x14ac:dyDescent="0.15">
      <c r="A24" s="6">
        <v>23</v>
      </c>
      <c r="B24" s="19" t="s">
        <v>273</v>
      </c>
      <c r="C24" s="20" t="s">
        <v>462</v>
      </c>
      <c r="D24" s="19">
        <v>1350</v>
      </c>
      <c r="E24" s="19" t="s">
        <v>461</v>
      </c>
      <c r="F24" s="19" t="s">
        <v>462</v>
      </c>
      <c r="G24" s="19" t="s">
        <v>461</v>
      </c>
      <c r="H24" s="25" t="s">
        <v>990</v>
      </c>
      <c r="I24" s="37">
        <v>700</v>
      </c>
      <c r="J24" s="27">
        <f t="shared" si="0"/>
        <v>14</v>
      </c>
      <c r="K24" s="8">
        <f t="shared" si="1"/>
        <v>18900</v>
      </c>
      <c r="L24" s="21"/>
    </row>
    <row r="25" spans="1:12" x14ac:dyDescent="0.15">
      <c r="A25" s="6">
        <v>24</v>
      </c>
      <c r="B25" s="19" t="s">
        <v>483</v>
      </c>
      <c r="C25" s="20" t="s">
        <v>567</v>
      </c>
      <c r="D25" s="19">
        <v>750</v>
      </c>
      <c r="E25" s="19" t="s">
        <v>523</v>
      </c>
      <c r="F25" s="19" t="s">
        <v>567</v>
      </c>
      <c r="G25" s="19" t="s">
        <v>488</v>
      </c>
      <c r="H25" s="25" t="s">
        <v>991</v>
      </c>
      <c r="I25" s="37">
        <v>750</v>
      </c>
      <c r="J25" s="27">
        <f t="shared" si="0"/>
        <v>8</v>
      </c>
      <c r="K25" s="8">
        <f t="shared" si="1"/>
        <v>6000</v>
      </c>
      <c r="L25" s="21"/>
    </row>
    <row r="26" spans="1:12" x14ac:dyDescent="0.15">
      <c r="A26" s="6">
        <v>25</v>
      </c>
      <c r="B26" s="19" t="s">
        <v>484</v>
      </c>
      <c r="C26" s="20" t="s">
        <v>650</v>
      </c>
      <c r="D26" s="19">
        <v>500</v>
      </c>
      <c r="E26" s="19" t="s">
        <v>669</v>
      </c>
      <c r="F26" s="19" t="s">
        <v>650</v>
      </c>
      <c r="G26" s="19" t="s">
        <v>496</v>
      </c>
      <c r="H26" s="25" t="s">
        <v>991</v>
      </c>
      <c r="I26" s="37">
        <v>500</v>
      </c>
      <c r="J26" s="27">
        <f t="shared" si="0"/>
        <v>9</v>
      </c>
      <c r="K26" s="8">
        <f t="shared" si="1"/>
        <v>4500</v>
      </c>
      <c r="L26" s="21"/>
    </row>
    <row r="27" spans="1:12" x14ac:dyDescent="0.15">
      <c r="A27" s="6">
        <v>26</v>
      </c>
      <c r="B27" s="19" t="s">
        <v>423</v>
      </c>
      <c r="C27" s="20" t="s">
        <v>247</v>
      </c>
      <c r="D27" s="19">
        <v>9523.93</v>
      </c>
      <c r="E27" s="19" t="s">
        <v>356</v>
      </c>
      <c r="F27" s="19" t="s">
        <v>189</v>
      </c>
      <c r="G27" s="19" t="s">
        <v>424</v>
      </c>
      <c r="H27" s="25" t="s">
        <v>990</v>
      </c>
      <c r="I27" s="37">
        <v>9523.93</v>
      </c>
      <c r="J27" s="27">
        <f t="shared" si="0"/>
        <v>15</v>
      </c>
      <c r="K27" s="8">
        <f t="shared" si="1"/>
        <v>142858.95000000001</v>
      </c>
      <c r="L27" s="21"/>
    </row>
    <row r="28" spans="1:12" x14ac:dyDescent="0.15">
      <c r="A28" s="6">
        <v>27</v>
      </c>
      <c r="B28" s="19" t="s">
        <v>830</v>
      </c>
      <c r="C28" s="20" t="s">
        <v>731</v>
      </c>
      <c r="D28" s="19">
        <v>10397.41</v>
      </c>
      <c r="E28" s="19" t="s">
        <v>803</v>
      </c>
      <c r="F28" s="19" t="s">
        <v>796</v>
      </c>
      <c r="G28" s="19" t="s">
        <v>796</v>
      </c>
      <c r="H28" s="25" t="s">
        <v>992</v>
      </c>
      <c r="I28" s="37">
        <v>10397.41</v>
      </c>
      <c r="J28" s="27">
        <f t="shared" si="0"/>
        <v>0</v>
      </c>
      <c r="K28" s="8">
        <f t="shared" si="1"/>
        <v>0</v>
      </c>
      <c r="L28" s="21"/>
    </row>
    <row r="29" spans="1:12" x14ac:dyDescent="0.15">
      <c r="A29" s="6">
        <v>28</v>
      </c>
      <c r="B29" s="19" t="s">
        <v>133</v>
      </c>
      <c r="C29" s="20" t="s">
        <v>93</v>
      </c>
      <c r="D29" s="19">
        <v>8180.67</v>
      </c>
      <c r="E29" s="19" t="s">
        <v>130</v>
      </c>
      <c r="F29" s="19" t="s">
        <v>93</v>
      </c>
      <c r="G29" s="19" t="s">
        <v>93</v>
      </c>
      <c r="H29" s="25" t="s">
        <v>989</v>
      </c>
      <c r="I29" s="37">
        <v>8180.67</v>
      </c>
      <c r="J29" s="27">
        <f t="shared" si="0"/>
        <v>0</v>
      </c>
      <c r="K29" s="8">
        <f t="shared" si="1"/>
        <v>0</v>
      </c>
      <c r="L29" s="21"/>
    </row>
    <row r="30" spans="1:12" x14ac:dyDescent="0.15">
      <c r="A30" s="6">
        <v>29</v>
      </c>
      <c r="B30" s="19" t="s">
        <v>134</v>
      </c>
      <c r="C30" s="20" t="s">
        <v>93</v>
      </c>
      <c r="D30" s="19">
        <v>9.9600000000000009</v>
      </c>
      <c r="E30" s="19" t="s">
        <v>130</v>
      </c>
      <c r="F30" s="19" t="s">
        <v>93</v>
      </c>
      <c r="G30" s="19" t="s">
        <v>93</v>
      </c>
      <c r="H30" s="25" t="s">
        <v>989</v>
      </c>
      <c r="I30" s="37">
        <v>9.9600000000000009</v>
      </c>
      <c r="J30" s="27">
        <f t="shared" si="0"/>
        <v>0</v>
      </c>
      <c r="K30" s="8">
        <f t="shared" si="1"/>
        <v>0</v>
      </c>
      <c r="L30" s="21"/>
    </row>
    <row r="31" spans="1:12" x14ac:dyDescent="0.15">
      <c r="A31" s="6">
        <v>30</v>
      </c>
      <c r="B31" s="19" t="s">
        <v>587</v>
      </c>
      <c r="C31" s="20" t="s">
        <v>300</v>
      </c>
      <c r="D31" s="19">
        <v>9.75</v>
      </c>
      <c r="E31" s="19" t="s">
        <v>586</v>
      </c>
      <c r="F31" s="19" t="s">
        <v>300</v>
      </c>
      <c r="G31" s="19" t="s">
        <v>300</v>
      </c>
      <c r="H31" s="25" t="s">
        <v>991</v>
      </c>
      <c r="I31" s="37">
        <v>9.75</v>
      </c>
      <c r="J31" s="27">
        <f t="shared" si="0"/>
        <v>0</v>
      </c>
      <c r="K31" s="8">
        <f t="shared" si="1"/>
        <v>0</v>
      </c>
      <c r="L31" s="21"/>
    </row>
    <row r="32" spans="1:12" x14ac:dyDescent="0.15">
      <c r="A32" s="6">
        <v>31</v>
      </c>
      <c r="B32" s="19" t="s">
        <v>588</v>
      </c>
      <c r="C32" s="20" t="s">
        <v>300</v>
      </c>
      <c r="D32" s="19">
        <v>1129.27</v>
      </c>
      <c r="E32" s="19" t="s">
        <v>586</v>
      </c>
      <c r="F32" s="19" t="s">
        <v>300</v>
      </c>
      <c r="G32" s="19" t="s">
        <v>300</v>
      </c>
      <c r="H32" s="25" t="s">
        <v>991</v>
      </c>
      <c r="I32" s="37">
        <v>1129.27</v>
      </c>
      <c r="J32" s="27">
        <f t="shared" si="0"/>
        <v>0</v>
      </c>
      <c r="K32" s="8">
        <f t="shared" si="1"/>
        <v>0</v>
      </c>
      <c r="L32" s="21"/>
    </row>
    <row r="33" spans="1:12" x14ac:dyDescent="0.15">
      <c r="A33" s="6">
        <v>32</v>
      </c>
      <c r="B33" s="19" t="s">
        <v>595</v>
      </c>
      <c r="C33" s="20" t="s">
        <v>300</v>
      </c>
      <c r="D33" s="19">
        <v>7616.96</v>
      </c>
      <c r="E33" s="19" t="s">
        <v>586</v>
      </c>
      <c r="F33" s="19" t="s">
        <v>300</v>
      </c>
      <c r="G33" s="19" t="s">
        <v>300</v>
      </c>
      <c r="H33" s="25" t="s">
        <v>991</v>
      </c>
      <c r="I33" s="37">
        <v>7616.96</v>
      </c>
      <c r="J33" s="27">
        <f t="shared" si="0"/>
        <v>0</v>
      </c>
      <c r="K33" s="8">
        <f t="shared" si="1"/>
        <v>0</v>
      </c>
      <c r="L33" s="21"/>
    </row>
    <row r="34" spans="1:12" x14ac:dyDescent="0.15">
      <c r="A34" s="6">
        <v>33</v>
      </c>
      <c r="B34" s="19" t="s">
        <v>829</v>
      </c>
      <c r="C34" s="20" t="s">
        <v>629</v>
      </c>
      <c r="D34" s="19">
        <v>9.85</v>
      </c>
      <c r="E34" s="19" t="s">
        <v>803</v>
      </c>
      <c r="F34" s="19" t="s">
        <v>629</v>
      </c>
      <c r="G34" s="19" t="s">
        <v>629</v>
      </c>
      <c r="H34" s="25" t="s">
        <v>991</v>
      </c>
      <c r="I34" s="37">
        <v>9.85</v>
      </c>
      <c r="J34" s="27">
        <f t="shared" si="0"/>
        <v>0</v>
      </c>
      <c r="K34" s="8">
        <f t="shared" si="1"/>
        <v>0</v>
      </c>
      <c r="L34" s="21"/>
    </row>
    <row r="35" spans="1:12" x14ac:dyDescent="0.15">
      <c r="A35" s="6">
        <v>34</v>
      </c>
      <c r="B35" s="19" t="s">
        <v>831</v>
      </c>
      <c r="C35" s="20" t="s">
        <v>629</v>
      </c>
      <c r="D35" s="19">
        <v>1140.3699999999999</v>
      </c>
      <c r="E35" s="19" t="s">
        <v>832</v>
      </c>
      <c r="F35" s="19" t="s">
        <v>629</v>
      </c>
      <c r="G35" s="19" t="s">
        <v>629</v>
      </c>
      <c r="H35" s="25" t="s">
        <v>991</v>
      </c>
      <c r="I35" s="37">
        <v>1140.3699999999999</v>
      </c>
      <c r="J35" s="27">
        <f t="shared" si="0"/>
        <v>0</v>
      </c>
      <c r="K35" s="8">
        <f t="shared" si="1"/>
        <v>0</v>
      </c>
      <c r="L35" s="21"/>
    </row>
    <row r="36" spans="1:12" x14ac:dyDescent="0.15">
      <c r="A36" s="6">
        <v>35</v>
      </c>
      <c r="B36" s="19" t="s">
        <v>833</v>
      </c>
      <c r="C36" s="20" t="s">
        <v>629</v>
      </c>
      <c r="D36" s="19">
        <v>6564.49</v>
      </c>
      <c r="E36" s="19" t="s">
        <v>832</v>
      </c>
      <c r="F36" s="19" t="s">
        <v>629</v>
      </c>
      <c r="G36" s="19" t="s">
        <v>629</v>
      </c>
      <c r="H36" s="25" t="s">
        <v>991</v>
      </c>
      <c r="I36" s="37">
        <v>6564.49</v>
      </c>
      <c r="J36" s="27">
        <f t="shared" si="0"/>
        <v>0</v>
      </c>
      <c r="K36" s="8">
        <f t="shared" si="1"/>
        <v>0</v>
      </c>
      <c r="L36" s="21"/>
    </row>
    <row r="37" spans="1:12" x14ac:dyDescent="0.15">
      <c r="A37" s="6">
        <v>36</v>
      </c>
      <c r="B37" s="19" t="s">
        <v>982</v>
      </c>
      <c r="C37" s="20" t="s">
        <v>779</v>
      </c>
      <c r="D37" s="19">
        <v>6010.92</v>
      </c>
      <c r="E37" s="19" t="s">
        <v>851</v>
      </c>
      <c r="F37" s="19" t="s">
        <v>779</v>
      </c>
      <c r="G37" s="19" t="s">
        <v>779</v>
      </c>
      <c r="H37" s="25" t="s">
        <v>992</v>
      </c>
      <c r="I37" s="37">
        <v>6010.92</v>
      </c>
      <c r="J37" s="27">
        <f t="shared" si="0"/>
        <v>0</v>
      </c>
      <c r="K37" s="8">
        <f t="shared" si="1"/>
        <v>0</v>
      </c>
      <c r="L37" s="21"/>
    </row>
    <row r="38" spans="1:12" x14ac:dyDescent="0.15">
      <c r="A38" s="6">
        <v>37</v>
      </c>
      <c r="B38" s="19" t="s">
        <v>983</v>
      </c>
      <c r="C38" s="20" t="s">
        <v>779</v>
      </c>
      <c r="D38" s="19">
        <v>9.9600000000000009</v>
      </c>
      <c r="E38" s="19" t="s">
        <v>851</v>
      </c>
      <c r="F38" s="19" t="s">
        <v>779</v>
      </c>
      <c r="G38" s="19" t="s">
        <v>779</v>
      </c>
      <c r="H38" s="25" t="s">
        <v>992</v>
      </c>
      <c r="I38" s="37">
        <v>9.9600000000000009</v>
      </c>
      <c r="J38" s="27">
        <f t="shared" si="0"/>
        <v>0</v>
      </c>
      <c r="K38" s="8">
        <f t="shared" si="1"/>
        <v>0</v>
      </c>
      <c r="L38" s="21"/>
    </row>
    <row r="39" spans="1:12" x14ac:dyDescent="0.15">
      <c r="A39" s="6">
        <v>38</v>
      </c>
      <c r="B39" s="19" t="s">
        <v>984</v>
      </c>
      <c r="C39" s="20" t="s">
        <v>779</v>
      </c>
      <c r="D39" s="19">
        <v>1152.3900000000001</v>
      </c>
      <c r="E39" s="19" t="s">
        <v>851</v>
      </c>
      <c r="F39" s="19" t="s">
        <v>779</v>
      </c>
      <c r="G39" s="19" t="s">
        <v>779</v>
      </c>
      <c r="H39" s="25" t="s">
        <v>992</v>
      </c>
      <c r="I39" s="37">
        <v>1152.3900000000001</v>
      </c>
      <c r="J39" s="27">
        <f t="shared" si="0"/>
        <v>0</v>
      </c>
      <c r="K39" s="8">
        <f t="shared" si="1"/>
        <v>0</v>
      </c>
      <c r="L39" s="21"/>
    </row>
    <row r="40" spans="1:12" x14ac:dyDescent="0.15">
      <c r="A40" s="6">
        <v>39</v>
      </c>
      <c r="B40" s="19" t="s">
        <v>172</v>
      </c>
      <c r="C40" s="20" t="s">
        <v>181</v>
      </c>
      <c r="D40" s="19">
        <v>659.93</v>
      </c>
      <c r="E40" s="19" t="s">
        <v>304</v>
      </c>
      <c r="F40" s="19" t="s">
        <v>181</v>
      </c>
      <c r="G40" s="19" t="s">
        <v>304</v>
      </c>
      <c r="H40" s="25" t="s">
        <v>990</v>
      </c>
      <c r="I40" s="37">
        <v>659.93</v>
      </c>
      <c r="J40" s="27">
        <f t="shared" si="0"/>
        <v>56</v>
      </c>
      <c r="K40" s="8">
        <f t="shared" si="1"/>
        <v>36956.079999999994</v>
      </c>
      <c r="L40" s="21"/>
    </row>
    <row r="41" spans="1:12" x14ac:dyDescent="0.15">
      <c r="A41" s="6">
        <v>40</v>
      </c>
      <c r="B41" s="19" t="s">
        <v>91</v>
      </c>
      <c r="C41" s="20" t="s">
        <v>139</v>
      </c>
      <c r="D41" s="19">
        <v>6344</v>
      </c>
      <c r="E41" s="19" t="s">
        <v>216</v>
      </c>
      <c r="F41" s="19" t="s">
        <v>139</v>
      </c>
      <c r="G41" s="19" t="s">
        <v>168</v>
      </c>
      <c r="H41" s="25" t="s">
        <v>989</v>
      </c>
      <c r="I41" s="37">
        <v>5344</v>
      </c>
      <c r="J41" s="27">
        <f t="shared" si="0"/>
        <v>23</v>
      </c>
      <c r="K41" s="8">
        <f t="shared" si="1"/>
        <v>145912</v>
      </c>
      <c r="L41" s="21"/>
    </row>
    <row r="42" spans="1:12" x14ac:dyDescent="0.15">
      <c r="A42" s="6">
        <v>41</v>
      </c>
      <c r="B42" s="19" t="s">
        <v>183</v>
      </c>
      <c r="C42" s="20" t="s">
        <v>267</v>
      </c>
      <c r="D42" s="19">
        <v>1268.8</v>
      </c>
      <c r="E42" s="19" t="s">
        <v>268</v>
      </c>
      <c r="F42" s="19" t="s">
        <v>267</v>
      </c>
      <c r="G42" s="19" t="s">
        <v>260</v>
      </c>
      <c r="H42" s="25" t="s">
        <v>990</v>
      </c>
      <c r="I42" s="37">
        <v>1068.8</v>
      </c>
      <c r="J42" s="27">
        <f t="shared" si="0"/>
        <v>11</v>
      </c>
      <c r="K42" s="8">
        <f t="shared" si="1"/>
        <v>13956.8</v>
      </c>
      <c r="L42" s="21"/>
    </row>
    <row r="43" spans="1:12" x14ac:dyDescent="0.15">
      <c r="A43" s="6">
        <v>42</v>
      </c>
      <c r="B43" s="19" t="s">
        <v>49</v>
      </c>
      <c r="C43" s="20" t="s">
        <v>578</v>
      </c>
      <c r="D43" s="19">
        <v>1268.8</v>
      </c>
      <c r="E43" s="19" t="s">
        <v>619</v>
      </c>
      <c r="F43" s="19" t="s">
        <v>578</v>
      </c>
      <c r="G43" s="19" t="s">
        <v>620</v>
      </c>
      <c r="H43" s="25" t="s">
        <v>991</v>
      </c>
      <c r="I43" s="37">
        <v>1068.8</v>
      </c>
      <c r="J43" s="27">
        <f t="shared" si="0"/>
        <v>4</v>
      </c>
      <c r="K43" s="8">
        <f t="shared" si="1"/>
        <v>5075.2</v>
      </c>
      <c r="L43" s="21"/>
    </row>
    <row r="44" spans="1:12" x14ac:dyDescent="0.15">
      <c r="A44" s="6">
        <v>43</v>
      </c>
      <c r="B44" s="19" t="s">
        <v>56</v>
      </c>
      <c r="C44" s="20" t="s">
        <v>676</v>
      </c>
      <c r="D44" s="19">
        <v>4440.8</v>
      </c>
      <c r="E44" s="19" t="s">
        <v>689</v>
      </c>
      <c r="F44" s="19" t="s">
        <v>676</v>
      </c>
      <c r="G44" s="19" t="s">
        <v>687</v>
      </c>
      <c r="H44" s="25" t="s">
        <v>991</v>
      </c>
      <c r="I44" s="37">
        <v>3740.8</v>
      </c>
      <c r="J44" s="27">
        <f t="shared" si="0"/>
        <v>7</v>
      </c>
      <c r="K44" s="8">
        <f t="shared" si="1"/>
        <v>31085.600000000002</v>
      </c>
      <c r="L44" s="21"/>
    </row>
    <row r="45" spans="1:12" x14ac:dyDescent="0.15">
      <c r="A45" s="6">
        <v>44</v>
      </c>
      <c r="B45" s="19" t="s">
        <v>65</v>
      </c>
      <c r="C45" s="20" t="s">
        <v>676</v>
      </c>
      <c r="D45" s="19">
        <v>3806.4</v>
      </c>
      <c r="E45" s="19" t="s">
        <v>689</v>
      </c>
      <c r="F45" s="19" t="s">
        <v>676</v>
      </c>
      <c r="G45" s="19" t="s">
        <v>687</v>
      </c>
      <c r="H45" s="25" t="s">
        <v>991</v>
      </c>
      <c r="I45" s="37">
        <v>3206.4</v>
      </c>
      <c r="J45" s="27">
        <f t="shared" si="0"/>
        <v>7</v>
      </c>
      <c r="K45" s="8">
        <f t="shared" si="1"/>
        <v>26644.799999999999</v>
      </c>
      <c r="L45" s="21"/>
    </row>
    <row r="46" spans="1:12" x14ac:dyDescent="0.15">
      <c r="A46" s="6">
        <v>45</v>
      </c>
      <c r="B46" s="19" t="s">
        <v>73</v>
      </c>
      <c r="C46" s="20" t="s">
        <v>796</v>
      </c>
      <c r="D46" s="19">
        <v>8881.6</v>
      </c>
      <c r="E46" s="19" t="s">
        <v>858</v>
      </c>
      <c r="F46" s="19" t="s">
        <v>796</v>
      </c>
      <c r="G46" s="19" t="s">
        <v>878</v>
      </c>
      <c r="H46" s="25" t="s">
        <v>992</v>
      </c>
      <c r="I46" s="37">
        <v>7481.6</v>
      </c>
      <c r="J46" s="27">
        <f t="shared" si="0"/>
        <v>18</v>
      </c>
      <c r="K46" s="8">
        <f t="shared" si="1"/>
        <v>159868.80000000002</v>
      </c>
      <c r="L46" s="21"/>
    </row>
    <row r="47" spans="1:12" x14ac:dyDescent="0.15">
      <c r="A47" s="6">
        <v>46</v>
      </c>
      <c r="B47" s="19" t="s">
        <v>47</v>
      </c>
      <c r="C47" s="20" t="s">
        <v>38</v>
      </c>
      <c r="D47" s="19">
        <v>2989</v>
      </c>
      <c r="E47" s="19" t="s">
        <v>69</v>
      </c>
      <c r="F47" s="19" t="s">
        <v>53</v>
      </c>
      <c r="G47" s="19" t="s">
        <v>118</v>
      </c>
      <c r="H47" s="25" t="s">
        <v>989</v>
      </c>
      <c r="I47" s="37">
        <v>2989</v>
      </c>
      <c r="J47" s="27">
        <f t="shared" si="0"/>
        <v>94</v>
      </c>
      <c r="K47" s="8">
        <f t="shared" si="1"/>
        <v>280966</v>
      </c>
      <c r="L47" s="21"/>
    </row>
    <row r="48" spans="1:12" x14ac:dyDescent="0.15">
      <c r="A48" s="6">
        <v>47</v>
      </c>
      <c r="B48" s="19" t="s">
        <v>299</v>
      </c>
      <c r="C48" s="20" t="s">
        <v>127</v>
      </c>
      <c r="D48" s="19">
        <v>59.17</v>
      </c>
      <c r="E48" s="19" t="s">
        <v>253</v>
      </c>
      <c r="F48" s="19" t="s">
        <v>127</v>
      </c>
      <c r="G48" s="19" t="s">
        <v>292</v>
      </c>
      <c r="H48" s="25" t="s">
        <v>990</v>
      </c>
      <c r="I48" s="37">
        <v>59.17</v>
      </c>
      <c r="J48" s="27">
        <f t="shared" si="0"/>
        <v>78</v>
      </c>
      <c r="K48" s="8">
        <f t="shared" si="1"/>
        <v>4615.26</v>
      </c>
      <c r="L48" s="21"/>
    </row>
    <row r="49" spans="1:12" x14ac:dyDescent="0.15">
      <c r="A49" s="6">
        <v>48</v>
      </c>
      <c r="B49" s="19" t="s">
        <v>460</v>
      </c>
      <c r="C49" s="20" t="s">
        <v>189</v>
      </c>
      <c r="D49" s="19">
        <v>23888.58</v>
      </c>
      <c r="E49" s="19" t="s">
        <v>456</v>
      </c>
      <c r="F49" s="19" t="s">
        <v>294</v>
      </c>
      <c r="G49" s="19" t="s">
        <v>461</v>
      </c>
      <c r="H49" s="25" t="s">
        <v>990</v>
      </c>
      <c r="I49" s="37">
        <v>23888.58</v>
      </c>
      <c r="J49" s="27">
        <f t="shared" si="0"/>
        <v>11</v>
      </c>
      <c r="K49" s="8">
        <f t="shared" si="1"/>
        <v>262774.38</v>
      </c>
      <c r="L49" s="21"/>
    </row>
    <row r="50" spans="1:12" x14ac:dyDescent="0.15">
      <c r="A50" s="6">
        <v>49</v>
      </c>
      <c r="B50" s="19" t="s">
        <v>811</v>
      </c>
      <c r="C50" s="20" t="s">
        <v>667</v>
      </c>
      <c r="D50" s="19">
        <v>3050</v>
      </c>
      <c r="E50" s="19" t="s">
        <v>779</v>
      </c>
      <c r="F50" s="19" t="s">
        <v>667</v>
      </c>
      <c r="G50" s="19" t="s">
        <v>812</v>
      </c>
      <c r="H50" s="25" t="s">
        <v>992</v>
      </c>
      <c r="I50" s="37">
        <v>3050</v>
      </c>
      <c r="J50" s="27">
        <f t="shared" si="0"/>
        <v>28</v>
      </c>
      <c r="K50" s="8">
        <f t="shared" si="1"/>
        <v>85400</v>
      </c>
      <c r="L50" s="21"/>
    </row>
    <row r="51" spans="1:12" x14ac:dyDescent="0.15">
      <c r="A51" s="6">
        <v>50</v>
      </c>
      <c r="B51" s="19" t="s">
        <v>211</v>
      </c>
      <c r="C51" s="20" t="s">
        <v>174</v>
      </c>
      <c r="D51" s="19">
        <v>252.03</v>
      </c>
      <c r="E51" s="19" t="s">
        <v>203</v>
      </c>
      <c r="F51" s="19" t="s">
        <v>174</v>
      </c>
      <c r="G51" s="19" t="s">
        <v>168</v>
      </c>
      <c r="H51" s="25" t="s">
        <v>989</v>
      </c>
      <c r="I51" s="37">
        <v>210.71</v>
      </c>
      <c r="J51" s="27">
        <f t="shared" si="0"/>
        <v>24</v>
      </c>
      <c r="K51" s="8">
        <f t="shared" si="1"/>
        <v>6048.72</v>
      </c>
      <c r="L51" s="21"/>
    </row>
    <row r="52" spans="1:12" x14ac:dyDescent="0.15">
      <c r="A52" s="6">
        <v>51</v>
      </c>
      <c r="B52" s="19" t="s">
        <v>660</v>
      </c>
      <c r="C52" s="20" t="s">
        <v>116</v>
      </c>
      <c r="D52" s="19">
        <v>6138.49</v>
      </c>
      <c r="E52" s="19" t="s">
        <v>637</v>
      </c>
      <c r="F52" s="19" t="s">
        <v>116</v>
      </c>
      <c r="G52" s="19" t="s">
        <v>637</v>
      </c>
      <c r="H52" s="25" t="s">
        <v>991</v>
      </c>
      <c r="I52" s="37">
        <v>6138.49</v>
      </c>
      <c r="J52" s="27">
        <f t="shared" si="0"/>
        <v>182</v>
      </c>
      <c r="K52" s="8">
        <f t="shared" si="1"/>
        <v>1117205.18</v>
      </c>
      <c r="L52" s="21"/>
    </row>
    <row r="53" spans="1:12" x14ac:dyDescent="0.15">
      <c r="A53" s="6">
        <v>52</v>
      </c>
      <c r="B53" s="19" t="s">
        <v>661</v>
      </c>
      <c r="C53" s="20" t="s">
        <v>428</v>
      </c>
      <c r="D53" s="19">
        <v>6105.35</v>
      </c>
      <c r="E53" s="19" t="s">
        <v>637</v>
      </c>
      <c r="F53" s="19" t="s">
        <v>428</v>
      </c>
      <c r="G53" s="19" t="s">
        <v>637</v>
      </c>
      <c r="H53" s="25" t="s">
        <v>991</v>
      </c>
      <c r="I53" s="37">
        <v>6105.35</v>
      </c>
      <c r="J53" s="27">
        <f t="shared" si="0"/>
        <v>64</v>
      </c>
      <c r="K53" s="8">
        <f t="shared" si="1"/>
        <v>390742.4</v>
      </c>
      <c r="L53" s="21"/>
    </row>
    <row r="54" spans="1:12" x14ac:dyDescent="0.15">
      <c r="A54" s="6">
        <v>53</v>
      </c>
      <c r="B54" s="19" t="s">
        <v>245</v>
      </c>
      <c r="C54" s="20" t="s">
        <v>163</v>
      </c>
      <c r="D54" s="19">
        <v>6512.46</v>
      </c>
      <c r="E54" s="19" t="s">
        <v>246</v>
      </c>
      <c r="F54" s="19" t="s">
        <v>163</v>
      </c>
      <c r="G54" s="19" t="s">
        <v>247</v>
      </c>
      <c r="H54" s="25" t="s">
        <v>989</v>
      </c>
      <c r="I54" s="37">
        <v>6512.46</v>
      </c>
      <c r="J54" s="27">
        <f t="shared" si="0"/>
        <v>10</v>
      </c>
      <c r="K54" s="8">
        <f t="shared" si="1"/>
        <v>65124.6</v>
      </c>
      <c r="L54" s="21"/>
    </row>
    <row r="55" spans="1:12" x14ac:dyDescent="0.15">
      <c r="A55" s="6">
        <v>54</v>
      </c>
      <c r="B55" s="19" t="s">
        <v>501</v>
      </c>
      <c r="C55" s="20" t="s">
        <v>456</v>
      </c>
      <c r="D55" s="19">
        <v>6699.62</v>
      </c>
      <c r="E55" s="19" t="s">
        <v>502</v>
      </c>
      <c r="F55" s="19" t="s">
        <v>456</v>
      </c>
      <c r="G55" s="19" t="s">
        <v>459</v>
      </c>
      <c r="H55" s="25" t="s">
        <v>990</v>
      </c>
      <c r="I55" s="37">
        <v>6699.62</v>
      </c>
      <c r="J55" s="27">
        <f t="shared" si="0"/>
        <v>16</v>
      </c>
      <c r="K55" s="8">
        <f t="shared" si="1"/>
        <v>107193.92</v>
      </c>
      <c r="L55" s="21"/>
    </row>
    <row r="56" spans="1:12" x14ac:dyDescent="0.15">
      <c r="A56" s="6">
        <v>55</v>
      </c>
      <c r="B56" s="19" t="s">
        <v>716</v>
      </c>
      <c r="C56" s="20" t="s">
        <v>665</v>
      </c>
      <c r="D56" s="19">
        <v>6496.27</v>
      </c>
      <c r="E56" s="19" t="s">
        <v>665</v>
      </c>
      <c r="F56" s="19" t="s">
        <v>665</v>
      </c>
      <c r="G56" s="19" t="s">
        <v>699</v>
      </c>
      <c r="H56" s="25" t="s">
        <v>991</v>
      </c>
      <c r="I56" s="37">
        <v>6496.27</v>
      </c>
      <c r="J56" s="27">
        <f t="shared" si="0"/>
        <v>3</v>
      </c>
      <c r="K56" s="8">
        <f t="shared" si="1"/>
        <v>19488.810000000001</v>
      </c>
      <c r="L56" s="21"/>
    </row>
    <row r="57" spans="1:12" x14ac:dyDescent="0.15">
      <c r="A57" s="6">
        <v>56</v>
      </c>
      <c r="B57" s="19" t="s">
        <v>943</v>
      </c>
      <c r="C57" s="20" t="s">
        <v>767</v>
      </c>
      <c r="D57" s="19">
        <v>6918.72</v>
      </c>
      <c r="E57" s="19" t="s">
        <v>941</v>
      </c>
      <c r="F57" s="19" t="s">
        <v>767</v>
      </c>
      <c r="G57" s="19" t="s">
        <v>941</v>
      </c>
      <c r="H57" s="25" t="s">
        <v>992</v>
      </c>
      <c r="I57" s="37">
        <v>6918.72</v>
      </c>
      <c r="J57" s="27">
        <f t="shared" si="0"/>
        <v>10</v>
      </c>
      <c r="K57" s="8">
        <f t="shared" si="1"/>
        <v>69187.199999999997</v>
      </c>
      <c r="L57" s="21"/>
    </row>
    <row r="58" spans="1:12" x14ac:dyDescent="0.15">
      <c r="A58" s="6">
        <v>57</v>
      </c>
      <c r="B58" s="19" t="s">
        <v>590</v>
      </c>
      <c r="C58" s="20" t="s">
        <v>428</v>
      </c>
      <c r="D58" s="19">
        <v>3265.54</v>
      </c>
      <c r="E58" s="19" t="s">
        <v>586</v>
      </c>
      <c r="F58" s="19" t="s">
        <v>428</v>
      </c>
      <c r="G58" s="19" t="s">
        <v>428</v>
      </c>
      <c r="H58" s="25" t="s">
        <v>991</v>
      </c>
      <c r="I58" s="37">
        <v>3265.54</v>
      </c>
      <c r="J58" s="27">
        <f t="shared" si="0"/>
        <v>0</v>
      </c>
      <c r="K58" s="8">
        <f t="shared" si="1"/>
        <v>0</v>
      </c>
      <c r="L58" s="21"/>
    </row>
    <row r="59" spans="1:12" x14ac:dyDescent="0.15">
      <c r="A59" s="6">
        <v>58</v>
      </c>
      <c r="B59" s="19" t="s">
        <v>591</v>
      </c>
      <c r="C59" s="20" t="s">
        <v>321</v>
      </c>
      <c r="D59" s="19">
        <v>2596.48</v>
      </c>
      <c r="E59" s="19" t="s">
        <v>586</v>
      </c>
      <c r="F59" s="19" t="s">
        <v>321</v>
      </c>
      <c r="G59" s="19" t="s">
        <v>321</v>
      </c>
      <c r="H59" s="25" t="s">
        <v>991</v>
      </c>
      <c r="I59" s="37">
        <v>2596.48</v>
      </c>
      <c r="J59" s="27">
        <f t="shared" si="0"/>
        <v>0</v>
      </c>
      <c r="K59" s="8">
        <f t="shared" si="1"/>
        <v>0</v>
      </c>
      <c r="L59" s="21"/>
    </row>
    <row r="60" spans="1:12" x14ac:dyDescent="0.15">
      <c r="A60" s="6">
        <v>59</v>
      </c>
      <c r="B60" s="19" t="s">
        <v>592</v>
      </c>
      <c r="C60" s="20" t="s">
        <v>321</v>
      </c>
      <c r="D60" s="19">
        <v>5285.13</v>
      </c>
      <c r="E60" s="19" t="s">
        <v>586</v>
      </c>
      <c r="F60" s="19" t="s">
        <v>321</v>
      </c>
      <c r="G60" s="19" t="s">
        <v>321</v>
      </c>
      <c r="H60" s="25" t="s">
        <v>991</v>
      </c>
      <c r="I60" s="37">
        <v>5285.13</v>
      </c>
      <c r="J60" s="27">
        <f t="shared" si="0"/>
        <v>0</v>
      </c>
      <c r="K60" s="8">
        <f t="shared" si="1"/>
        <v>0</v>
      </c>
      <c r="L60" s="21"/>
    </row>
    <row r="61" spans="1:12" x14ac:dyDescent="0.15">
      <c r="A61" s="6">
        <v>60</v>
      </c>
      <c r="B61" s="19" t="s">
        <v>593</v>
      </c>
      <c r="C61" s="20" t="s">
        <v>321</v>
      </c>
      <c r="D61" s="19">
        <v>17086.84</v>
      </c>
      <c r="E61" s="19" t="s">
        <v>586</v>
      </c>
      <c r="F61" s="19" t="s">
        <v>321</v>
      </c>
      <c r="G61" s="19" t="s">
        <v>321</v>
      </c>
      <c r="H61" s="25" t="s">
        <v>991</v>
      </c>
      <c r="I61" s="37">
        <v>17086.84</v>
      </c>
      <c r="J61" s="27">
        <f t="shared" si="0"/>
        <v>0</v>
      </c>
      <c r="K61" s="8">
        <f t="shared" si="1"/>
        <v>0</v>
      </c>
      <c r="L61" s="21"/>
    </row>
    <row r="62" spans="1:12" x14ac:dyDescent="0.15">
      <c r="A62" s="6">
        <v>61</v>
      </c>
      <c r="B62" s="19" t="s">
        <v>594</v>
      </c>
      <c r="C62" s="20" t="s">
        <v>321</v>
      </c>
      <c r="D62" s="19">
        <v>2935.04</v>
      </c>
      <c r="E62" s="19" t="s">
        <v>586</v>
      </c>
      <c r="F62" s="19" t="s">
        <v>321</v>
      </c>
      <c r="G62" s="19" t="s">
        <v>321</v>
      </c>
      <c r="H62" s="25" t="s">
        <v>991</v>
      </c>
      <c r="I62" s="37">
        <v>2935.04</v>
      </c>
      <c r="J62" s="27">
        <f t="shared" si="0"/>
        <v>0</v>
      </c>
      <c r="K62" s="8">
        <f t="shared" si="1"/>
        <v>0</v>
      </c>
      <c r="L62" s="21"/>
    </row>
    <row r="63" spans="1:12" x14ac:dyDescent="0.15">
      <c r="A63" s="6">
        <v>62</v>
      </c>
      <c r="B63" s="19" t="s">
        <v>596</v>
      </c>
      <c r="C63" s="20" t="s">
        <v>321</v>
      </c>
      <c r="D63" s="19">
        <v>2296.25</v>
      </c>
      <c r="E63" s="19" t="s">
        <v>528</v>
      </c>
      <c r="F63" s="19" t="s">
        <v>321</v>
      </c>
      <c r="G63" s="19" t="s">
        <v>321</v>
      </c>
      <c r="H63" s="25" t="s">
        <v>991</v>
      </c>
      <c r="I63" s="37">
        <v>2296.25</v>
      </c>
      <c r="J63" s="27">
        <f t="shared" si="0"/>
        <v>0</v>
      </c>
      <c r="K63" s="8">
        <f t="shared" si="1"/>
        <v>0</v>
      </c>
      <c r="L63" s="21"/>
    </row>
    <row r="64" spans="1:12" x14ac:dyDescent="0.15">
      <c r="A64" s="6">
        <v>63</v>
      </c>
      <c r="B64" s="19" t="s">
        <v>597</v>
      </c>
      <c r="C64" s="20" t="s">
        <v>321</v>
      </c>
      <c r="D64" s="19">
        <v>3265.54</v>
      </c>
      <c r="E64" s="19" t="s">
        <v>528</v>
      </c>
      <c r="F64" s="19" t="s">
        <v>321</v>
      </c>
      <c r="G64" s="19" t="s">
        <v>321</v>
      </c>
      <c r="H64" s="25" t="s">
        <v>991</v>
      </c>
      <c r="I64" s="37">
        <v>3265.54</v>
      </c>
      <c r="J64" s="27">
        <f t="shared" si="0"/>
        <v>0</v>
      </c>
      <c r="K64" s="8">
        <f t="shared" si="1"/>
        <v>0</v>
      </c>
      <c r="L64" s="21"/>
    </row>
    <row r="65" spans="1:12" x14ac:dyDescent="0.15">
      <c r="A65" s="6">
        <v>64</v>
      </c>
      <c r="B65" s="19" t="s">
        <v>598</v>
      </c>
      <c r="C65" s="20" t="s">
        <v>321</v>
      </c>
      <c r="D65" s="19">
        <v>3265.54</v>
      </c>
      <c r="E65" s="19" t="s">
        <v>528</v>
      </c>
      <c r="F65" s="19" t="s">
        <v>321</v>
      </c>
      <c r="G65" s="19" t="s">
        <v>321</v>
      </c>
      <c r="H65" s="25" t="s">
        <v>991</v>
      </c>
      <c r="I65" s="37">
        <v>3265.54</v>
      </c>
      <c r="J65" s="27">
        <f t="shared" si="0"/>
        <v>0</v>
      </c>
      <c r="K65" s="8">
        <f t="shared" si="1"/>
        <v>0</v>
      </c>
      <c r="L65" s="21"/>
    </row>
    <row r="66" spans="1:12" x14ac:dyDescent="0.15">
      <c r="A66" s="6">
        <v>65</v>
      </c>
      <c r="B66" s="19" t="s">
        <v>599</v>
      </c>
      <c r="C66" s="20" t="s">
        <v>321</v>
      </c>
      <c r="D66" s="19">
        <v>3265.54</v>
      </c>
      <c r="E66" s="19" t="s">
        <v>528</v>
      </c>
      <c r="F66" s="19" t="s">
        <v>321</v>
      </c>
      <c r="G66" s="19" t="s">
        <v>321</v>
      </c>
      <c r="H66" s="25" t="s">
        <v>991</v>
      </c>
      <c r="I66" s="37">
        <v>3265.54</v>
      </c>
      <c r="J66" s="27">
        <f t="shared" si="0"/>
        <v>0</v>
      </c>
      <c r="K66" s="8">
        <f t="shared" si="1"/>
        <v>0</v>
      </c>
      <c r="L66" s="21"/>
    </row>
    <row r="67" spans="1:12" x14ac:dyDescent="0.15">
      <c r="A67" s="6">
        <v>66</v>
      </c>
      <c r="B67" s="19" t="s">
        <v>600</v>
      </c>
      <c r="C67" s="20" t="s">
        <v>321</v>
      </c>
      <c r="D67" s="19">
        <v>4082.37</v>
      </c>
      <c r="E67" s="19" t="s">
        <v>528</v>
      </c>
      <c r="F67" s="19" t="s">
        <v>321</v>
      </c>
      <c r="G67" s="19" t="s">
        <v>321</v>
      </c>
      <c r="H67" s="25" t="s">
        <v>991</v>
      </c>
      <c r="I67" s="37">
        <v>4082.37</v>
      </c>
      <c r="J67" s="27">
        <f t="shared" ref="J67:J130" si="2">G67-F67</f>
        <v>0</v>
      </c>
      <c r="K67" s="8">
        <f t="shared" ref="K67:K130" si="3">J67*D67</f>
        <v>0</v>
      </c>
      <c r="L67" s="21"/>
    </row>
    <row r="68" spans="1:12" x14ac:dyDescent="0.15">
      <c r="A68" s="6">
        <v>67</v>
      </c>
      <c r="B68" s="19" t="s">
        <v>601</v>
      </c>
      <c r="C68" s="20" t="s">
        <v>321</v>
      </c>
      <c r="D68" s="19">
        <v>9965.52</v>
      </c>
      <c r="E68" s="19" t="s">
        <v>528</v>
      </c>
      <c r="F68" s="19" t="s">
        <v>321</v>
      </c>
      <c r="G68" s="19" t="s">
        <v>321</v>
      </c>
      <c r="H68" s="25" t="s">
        <v>991</v>
      </c>
      <c r="I68" s="37">
        <v>9965.52</v>
      </c>
      <c r="J68" s="27">
        <f t="shared" si="2"/>
        <v>0</v>
      </c>
      <c r="K68" s="8">
        <f t="shared" si="3"/>
        <v>0</v>
      </c>
      <c r="L68" s="21"/>
    </row>
    <row r="69" spans="1:12" x14ac:dyDescent="0.15">
      <c r="A69" s="6">
        <v>68</v>
      </c>
      <c r="B69" s="19" t="s">
        <v>602</v>
      </c>
      <c r="C69" s="20" t="s">
        <v>321</v>
      </c>
      <c r="D69" s="19">
        <v>4178.24</v>
      </c>
      <c r="E69" s="19" t="s">
        <v>528</v>
      </c>
      <c r="F69" s="19" t="s">
        <v>321</v>
      </c>
      <c r="G69" s="19" t="s">
        <v>321</v>
      </c>
      <c r="H69" s="25" t="s">
        <v>991</v>
      </c>
      <c r="I69" s="37">
        <v>4178.24</v>
      </c>
      <c r="J69" s="27">
        <f t="shared" si="2"/>
        <v>0</v>
      </c>
      <c r="K69" s="8">
        <f t="shared" si="3"/>
        <v>0</v>
      </c>
      <c r="L69" s="21"/>
    </row>
    <row r="70" spans="1:12" x14ac:dyDescent="0.15">
      <c r="A70" s="6">
        <v>69</v>
      </c>
      <c r="B70" s="19" t="s">
        <v>603</v>
      </c>
      <c r="C70" s="20" t="s">
        <v>321</v>
      </c>
      <c r="D70" s="19">
        <v>331.03</v>
      </c>
      <c r="E70" s="19" t="s">
        <v>528</v>
      </c>
      <c r="F70" s="19" t="s">
        <v>321</v>
      </c>
      <c r="G70" s="19" t="s">
        <v>321</v>
      </c>
      <c r="H70" s="25" t="s">
        <v>991</v>
      </c>
      <c r="I70" s="37">
        <v>331.03</v>
      </c>
      <c r="J70" s="27">
        <f t="shared" si="2"/>
        <v>0</v>
      </c>
      <c r="K70" s="8">
        <f t="shared" si="3"/>
        <v>0</v>
      </c>
      <c r="L70" s="21"/>
    </row>
    <row r="71" spans="1:12" x14ac:dyDescent="0.15">
      <c r="A71" s="6">
        <v>70</v>
      </c>
      <c r="B71" s="19" t="s">
        <v>604</v>
      </c>
      <c r="C71" s="20" t="s">
        <v>321</v>
      </c>
      <c r="D71" s="19">
        <v>2709.79</v>
      </c>
      <c r="E71" s="19" t="s">
        <v>528</v>
      </c>
      <c r="F71" s="19" t="s">
        <v>321</v>
      </c>
      <c r="G71" s="19" t="s">
        <v>321</v>
      </c>
      <c r="H71" s="25" t="s">
        <v>991</v>
      </c>
      <c r="I71" s="37">
        <v>2709.79</v>
      </c>
      <c r="J71" s="27">
        <f t="shared" si="2"/>
        <v>0</v>
      </c>
      <c r="K71" s="8">
        <f t="shared" si="3"/>
        <v>0</v>
      </c>
      <c r="L71" s="21"/>
    </row>
    <row r="72" spans="1:12" x14ac:dyDescent="0.15">
      <c r="A72" s="6">
        <v>71</v>
      </c>
      <c r="B72" s="19" t="s">
        <v>605</v>
      </c>
      <c r="C72" s="20" t="s">
        <v>321</v>
      </c>
      <c r="D72" s="19">
        <v>2516.16</v>
      </c>
      <c r="E72" s="19" t="s">
        <v>528</v>
      </c>
      <c r="F72" s="19" t="s">
        <v>321</v>
      </c>
      <c r="G72" s="19" t="s">
        <v>321</v>
      </c>
      <c r="H72" s="25" t="s">
        <v>991</v>
      </c>
      <c r="I72" s="37">
        <v>2516.16</v>
      </c>
      <c r="J72" s="27">
        <f t="shared" si="2"/>
        <v>0</v>
      </c>
      <c r="K72" s="8">
        <f t="shared" si="3"/>
        <v>0</v>
      </c>
      <c r="L72" s="21"/>
    </row>
    <row r="73" spans="1:12" x14ac:dyDescent="0.15">
      <c r="A73" s="6">
        <v>72</v>
      </c>
      <c r="B73" s="19" t="s">
        <v>606</v>
      </c>
      <c r="C73" s="20" t="s">
        <v>321</v>
      </c>
      <c r="D73" s="19">
        <v>3265.54</v>
      </c>
      <c r="E73" s="19" t="s">
        <v>528</v>
      </c>
      <c r="F73" s="19" t="s">
        <v>321</v>
      </c>
      <c r="G73" s="19" t="s">
        <v>321</v>
      </c>
      <c r="H73" s="25" t="s">
        <v>991</v>
      </c>
      <c r="I73" s="37">
        <v>3265.54</v>
      </c>
      <c r="J73" s="27">
        <f t="shared" si="2"/>
        <v>0</v>
      </c>
      <c r="K73" s="8">
        <f t="shared" si="3"/>
        <v>0</v>
      </c>
      <c r="L73" s="21"/>
    </row>
    <row r="74" spans="1:12" x14ac:dyDescent="0.15">
      <c r="A74" s="6">
        <v>73</v>
      </c>
      <c r="B74" s="19" t="s">
        <v>607</v>
      </c>
      <c r="C74" s="20" t="s">
        <v>608</v>
      </c>
      <c r="D74" s="19">
        <v>3265.54</v>
      </c>
      <c r="E74" s="19" t="s">
        <v>528</v>
      </c>
      <c r="F74" s="19" t="s">
        <v>608</v>
      </c>
      <c r="G74" s="19" t="s">
        <v>608</v>
      </c>
      <c r="H74" s="25" t="s">
        <v>991</v>
      </c>
      <c r="I74" s="37">
        <v>3265.54</v>
      </c>
      <c r="J74" s="27">
        <f t="shared" si="2"/>
        <v>0</v>
      </c>
      <c r="K74" s="8">
        <f t="shared" si="3"/>
        <v>0</v>
      </c>
      <c r="L74" s="21"/>
    </row>
    <row r="75" spans="1:12" x14ac:dyDescent="0.15">
      <c r="A75" s="6">
        <v>74</v>
      </c>
      <c r="B75" s="19" t="s">
        <v>610</v>
      </c>
      <c r="C75" s="20" t="s">
        <v>129</v>
      </c>
      <c r="D75" s="19">
        <v>13993.17</v>
      </c>
      <c r="E75" s="19" t="s">
        <v>528</v>
      </c>
      <c r="F75" s="19" t="s">
        <v>129</v>
      </c>
      <c r="G75" s="19" t="s">
        <v>129</v>
      </c>
      <c r="H75" s="25" t="s">
        <v>991</v>
      </c>
      <c r="I75" s="37">
        <v>13993.17</v>
      </c>
      <c r="J75" s="27">
        <f t="shared" si="2"/>
        <v>0</v>
      </c>
      <c r="K75" s="8">
        <f t="shared" si="3"/>
        <v>0</v>
      </c>
      <c r="L75" s="21"/>
    </row>
    <row r="76" spans="1:12" x14ac:dyDescent="0.15">
      <c r="A76" s="6">
        <v>75</v>
      </c>
      <c r="B76" s="19" t="s">
        <v>611</v>
      </c>
      <c r="C76" s="20" t="s">
        <v>129</v>
      </c>
      <c r="D76" s="19">
        <v>13307.39</v>
      </c>
      <c r="E76" s="19" t="s">
        <v>528</v>
      </c>
      <c r="F76" s="19" t="s">
        <v>129</v>
      </c>
      <c r="G76" s="19" t="s">
        <v>129</v>
      </c>
      <c r="H76" s="25" t="s">
        <v>991</v>
      </c>
      <c r="I76" s="37">
        <v>13307.39</v>
      </c>
      <c r="J76" s="27">
        <f t="shared" si="2"/>
        <v>0</v>
      </c>
      <c r="K76" s="8">
        <f t="shared" si="3"/>
        <v>0</v>
      </c>
      <c r="L76" s="21"/>
    </row>
    <row r="77" spans="1:12" x14ac:dyDescent="0.15">
      <c r="A77" s="6">
        <v>76</v>
      </c>
      <c r="B77" s="19" t="s">
        <v>612</v>
      </c>
      <c r="C77" s="20" t="s">
        <v>129</v>
      </c>
      <c r="D77" s="19">
        <v>12221.09</v>
      </c>
      <c r="E77" s="19" t="s">
        <v>528</v>
      </c>
      <c r="F77" s="19" t="s">
        <v>129</v>
      </c>
      <c r="G77" s="19" t="s">
        <v>129</v>
      </c>
      <c r="H77" s="25" t="s">
        <v>991</v>
      </c>
      <c r="I77" s="37">
        <v>12221.09</v>
      </c>
      <c r="J77" s="27">
        <f t="shared" si="2"/>
        <v>0</v>
      </c>
      <c r="K77" s="8">
        <f t="shared" si="3"/>
        <v>0</v>
      </c>
      <c r="L77" s="21"/>
    </row>
    <row r="78" spans="1:12" x14ac:dyDescent="0.15">
      <c r="A78" s="6">
        <v>77</v>
      </c>
      <c r="B78" s="19" t="s">
        <v>836</v>
      </c>
      <c r="C78" s="20" t="s">
        <v>644</v>
      </c>
      <c r="D78" s="19">
        <v>3265.54</v>
      </c>
      <c r="E78" s="19" t="s">
        <v>832</v>
      </c>
      <c r="F78" s="19" t="s">
        <v>644</v>
      </c>
      <c r="G78" s="19" t="s">
        <v>644</v>
      </c>
      <c r="H78" s="25" t="s">
        <v>991</v>
      </c>
      <c r="I78" s="37">
        <v>3265.54</v>
      </c>
      <c r="J78" s="27">
        <f t="shared" si="2"/>
        <v>0</v>
      </c>
      <c r="K78" s="8">
        <f t="shared" si="3"/>
        <v>0</v>
      </c>
      <c r="L78" s="21"/>
    </row>
    <row r="79" spans="1:12" x14ac:dyDescent="0.15">
      <c r="A79" s="6">
        <v>78</v>
      </c>
      <c r="B79" s="19" t="s">
        <v>840</v>
      </c>
      <c r="C79" s="20" t="s">
        <v>644</v>
      </c>
      <c r="D79" s="19">
        <v>2297.13</v>
      </c>
      <c r="E79" s="19" t="s">
        <v>832</v>
      </c>
      <c r="F79" s="19" t="s">
        <v>644</v>
      </c>
      <c r="G79" s="19" t="s">
        <v>644</v>
      </c>
      <c r="H79" s="25" t="s">
        <v>991</v>
      </c>
      <c r="I79" s="37">
        <v>2297.13</v>
      </c>
      <c r="J79" s="27">
        <f t="shared" si="2"/>
        <v>0</v>
      </c>
      <c r="K79" s="8">
        <f t="shared" si="3"/>
        <v>0</v>
      </c>
      <c r="L79" s="21"/>
    </row>
    <row r="80" spans="1:12" x14ac:dyDescent="0.15">
      <c r="A80" s="6">
        <v>79</v>
      </c>
      <c r="B80" s="19" t="s">
        <v>841</v>
      </c>
      <c r="C80" s="20" t="s">
        <v>644</v>
      </c>
      <c r="D80" s="19">
        <v>21917.97</v>
      </c>
      <c r="E80" s="19" t="s">
        <v>832</v>
      </c>
      <c r="F80" s="19" t="s">
        <v>644</v>
      </c>
      <c r="G80" s="19" t="s">
        <v>644</v>
      </c>
      <c r="H80" s="25" t="s">
        <v>991</v>
      </c>
      <c r="I80" s="37">
        <v>21917.97</v>
      </c>
      <c r="J80" s="27">
        <f t="shared" si="2"/>
        <v>0</v>
      </c>
      <c r="K80" s="8">
        <f t="shared" si="3"/>
        <v>0</v>
      </c>
      <c r="L80" s="21"/>
    </row>
    <row r="81" spans="1:12" x14ac:dyDescent="0.15">
      <c r="A81" s="6">
        <v>80</v>
      </c>
      <c r="B81" s="19" t="s">
        <v>842</v>
      </c>
      <c r="C81" s="20" t="s">
        <v>644</v>
      </c>
      <c r="D81" s="19">
        <v>4826.16</v>
      </c>
      <c r="E81" s="19" t="s">
        <v>832</v>
      </c>
      <c r="F81" s="19" t="s">
        <v>644</v>
      </c>
      <c r="G81" s="19" t="s">
        <v>644</v>
      </c>
      <c r="H81" s="25" t="s">
        <v>991</v>
      </c>
      <c r="I81" s="37">
        <v>4826.16</v>
      </c>
      <c r="J81" s="27">
        <f t="shared" si="2"/>
        <v>0</v>
      </c>
      <c r="K81" s="8">
        <f t="shared" si="3"/>
        <v>0</v>
      </c>
      <c r="L81" s="21"/>
    </row>
    <row r="82" spans="1:12" x14ac:dyDescent="0.15">
      <c r="A82" s="6">
        <v>81</v>
      </c>
      <c r="B82" s="19" t="s">
        <v>843</v>
      </c>
      <c r="C82" s="20" t="s">
        <v>644</v>
      </c>
      <c r="D82" s="19">
        <v>5157.46</v>
      </c>
      <c r="E82" s="19" t="s">
        <v>832</v>
      </c>
      <c r="F82" s="19" t="s">
        <v>644</v>
      </c>
      <c r="G82" s="19" t="s">
        <v>644</v>
      </c>
      <c r="H82" s="25" t="s">
        <v>991</v>
      </c>
      <c r="I82" s="37">
        <v>5157.46</v>
      </c>
      <c r="J82" s="27">
        <f t="shared" si="2"/>
        <v>0</v>
      </c>
      <c r="K82" s="8">
        <f t="shared" si="3"/>
        <v>0</v>
      </c>
      <c r="L82" s="21"/>
    </row>
    <row r="83" spans="1:12" x14ac:dyDescent="0.15">
      <c r="A83" s="6">
        <v>82</v>
      </c>
      <c r="B83" s="19" t="s">
        <v>844</v>
      </c>
      <c r="C83" s="20" t="s">
        <v>703</v>
      </c>
      <c r="D83" s="19">
        <v>3265.54</v>
      </c>
      <c r="E83" s="19" t="s">
        <v>832</v>
      </c>
      <c r="F83" s="19" t="s">
        <v>703</v>
      </c>
      <c r="G83" s="19" t="s">
        <v>703</v>
      </c>
      <c r="H83" s="25" t="s">
        <v>991</v>
      </c>
      <c r="I83" s="37">
        <v>3265.54</v>
      </c>
      <c r="J83" s="27">
        <f t="shared" si="2"/>
        <v>0</v>
      </c>
      <c r="K83" s="8">
        <f t="shared" si="3"/>
        <v>0</v>
      </c>
      <c r="L83" s="21"/>
    </row>
    <row r="84" spans="1:12" x14ac:dyDescent="0.15">
      <c r="A84" s="6">
        <v>83</v>
      </c>
      <c r="B84" s="19" t="s">
        <v>845</v>
      </c>
      <c r="C84" s="20" t="s">
        <v>770</v>
      </c>
      <c r="D84" s="19">
        <v>3265.54</v>
      </c>
      <c r="E84" s="19" t="s">
        <v>832</v>
      </c>
      <c r="F84" s="19" t="s">
        <v>770</v>
      </c>
      <c r="G84" s="19" t="s">
        <v>770</v>
      </c>
      <c r="H84" s="25" t="s">
        <v>991</v>
      </c>
      <c r="I84" s="37">
        <v>3265.54</v>
      </c>
      <c r="J84" s="27">
        <f t="shared" si="2"/>
        <v>0</v>
      </c>
      <c r="K84" s="8">
        <f t="shared" si="3"/>
        <v>0</v>
      </c>
      <c r="L84" s="21"/>
    </row>
    <row r="85" spans="1:12" x14ac:dyDescent="0.15">
      <c r="A85" s="6">
        <v>84</v>
      </c>
      <c r="B85" s="19" t="s">
        <v>865</v>
      </c>
      <c r="C85" s="20" t="s">
        <v>779</v>
      </c>
      <c r="D85" s="19">
        <v>3265.54</v>
      </c>
      <c r="E85" s="19" t="s">
        <v>864</v>
      </c>
      <c r="F85" s="19" t="s">
        <v>779</v>
      </c>
      <c r="G85" s="19" t="s">
        <v>779</v>
      </c>
      <c r="H85" s="25" t="s">
        <v>992</v>
      </c>
      <c r="I85" s="37">
        <v>3265.54</v>
      </c>
      <c r="J85" s="27">
        <f t="shared" si="2"/>
        <v>0</v>
      </c>
      <c r="K85" s="8">
        <f t="shared" si="3"/>
        <v>0</v>
      </c>
      <c r="L85" s="21"/>
    </row>
    <row r="86" spans="1:12" x14ac:dyDescent="0.15">
      <c r="A86" s="6">
        <v>85</v>
      </c>
      <c r="B86" s="19" t="s">
        <v>866</v>
      </c>
      <c r="C86" s="20" t="s">
        <v>779</v>
      </c>
      <c r="D86" s="19">
        <v>2324.69</v>
      </c>
      <c r="E86" s="19" t="s">
        <v>864</v>
      </c>
      <c r="F86" s="19" t="s">
        <v>779</v>
      </c>
      <c r="G86" s="19" t="s">
        <v>779</v>
      </c>
      <c r="H86" s="25" t="s">
        <v>992</v>
      </c>
      <c r="I86" s="37">
        <v>2324.69</v>
      </c>
      <c r="J86" s="27">
        <f t="shared" si="2"/>
        <v>0</v>
      </c>
      <c r="K86" s="8">
        <f t="shared" si="3"/>
        <v>0</v>
      </c>
      <c r="L86" s="21"/>
    </row>
    <row r="87" spans="1:12" x14ac:dyDescent="0.15">
      <c r="A87" s="6">
        <v>86</v>
      </c>
      <c r="B87" s="19" t="s">
        <v>867</v>
      </c>
      <c r="C87" s="20" t="s">
        <v>779</v>
      </c>
      <c r="D87" s="19">
        <v>915</v>
      </c>
      <c r="E87" s="19" t="s">
        <v>864</v>
      </c>
      <c r="F87" s="19" t="s">
        <v>779</v>
      </c>
      <c r="G87" s="19" t="s">
        <v>779</v>
      </c>
      <c r="H87" s="25" t="s">
        <v>992</v>
      </c>
      <c r="I87" s="37">
        <v>915</v>
      </c>
      <c r="J87" s="27">
        <f t="shared" si="2"/>
        <v>0</v>
      </c>
      <c r="K87" s="8">
        <f t="shared" si="3"/>
        <v>0</v>
      </c>
      <c r="L87" s="21"/>
    </row>
    <row r="88" spans="1:12" x14ac:dyDescent="0.15">
      <c r="A88" s="6">
        <v>87</v>
      </c>
      <c r="B88" s="19" t="s">
        <v>868</v>
      </c>
      <c r="C88" s="20" t="s">
        <v>779</v>
      </c>
      <c r="D88" s="19">
        <v>610</v>
      </c>
      <c r="E88" s="19" t="s">
        <v>864</v>
      </c>
      <c r="F88" s="19" t="s">
        <v>779</v>
      </c>
      <c r="G88" s="19" t="s">
        <v>779</v>
      </c>
      <c r="H88" s="25" t="s">
        <v>992</v>
      </c>
      <c r="I88" s="37">
        <v>610</v>
      </c>
      <c r="J88" s="27">
        <f t="shared" si="2"/>
        <v>0</v>
      </c>
      <c r="K88" s="8">
        <f t="shared" si="3"/>
        <v>0</v>
      </c>
      <c r="L88" s="21"/>
    </row>
    <row r="89" spans="1:12" x14ac:dyDescent="0.15">
      <c r="A89" s="6">
        <v>88</v>
      </c>
      <c r="B89" s="19" t="s">
        <v>869</v>
      </c>
      <c r="C89" s="20" t="s">
        <v>779</v>
      </c>
      <c r="D89" s="19">
        <v>20373.57</v>
      </c>
      <c r="E89" s="19" t="s">
        <v>864</v>
      </c>
      <c r="F89" s="19" t="s">
        <v>779</v>
      </c>
      <c r="G89" s="19" t="s">
        <v>779</v>
      </c>
      <c r="H89" s="25" t="s">
        <v>992</v>
      </c>
      <c r="I89" s="37">
        <v>20373.57</v>
      </c>
      <c r="J89" s="27">
        <f t="shared" si="2"/>
        <v>0</v>
      </c>
      <c r="K89" s="8">
        <f t="shared" si="3"/>
        <v>0</v>
      </c>
      <c r="L89" s="21"/>
    </row>
    <row r="90" spans="1:12" x14ac:dyDescent="0.15">
      <c r="A90" s="6">
        <v>89</v>
      </c>
      <c r="B90" s="19" t="s">
        <v>870</v>
      </c>
      <c r="C90" s="20" t="s">
        <v>779</v>
      </c>
      <c r="D90" s="19">
        <v>2195.3200000000002</v>
      </c>
      <c r="E90" s="19" t="s">
        <v>864</v>
      </c>
      <c r="F90" s="19" t="s">
        <v>779</v>
      </c>
      <c r="G90" s="19" t="s">
        <v>779</v>
      </c>
      <c r="H90" s="25" t="s">
        <v>992</v>
      </c>
      <c r="I90" s="37">
        <v>2195.3200000000002</v>
      </c>
      <c r="J90" s="27">
        <f t="shared" si="2"/>
        <v>0</v>
      </c>
      <c r="K90" s="8">
        <f t="shared" si="3"/>
        <v>0</v>
      </c>
      <c r="L90" s="21"/>
    </row>
    <row r="91" spans="1:12" x14ac:dyDescent="0.15">
      <c r="A91" s="6">
        <v>90</v>
      </c>
      <c r="B91" s="19" t="s">
        <v>871</v>
      </c>
      <c r="C91" s="20" t="s">
        <v>779</v>
      </c>
      <c r="D91" s="19">
        <v>4418.8100000000004</v>
      </c>
      <c r="E91" s="19" t="s">
        <v>864</v>
      </c>
      <c r="F91" s="19" t="s">
        <v>779</v>
      </c>
      <c r="G91" s="19" t="s">
        <v>779</v>
      </c>
      <c r="H91" s="25" t="s">
        <v>992</v>
      </c>
      <c r="I91" s="37">
        <v>4418.8100000000004</v>
      </c>
      <c r="J91" s="27">
        <f t="shared" si="2"/>
        <v>0</v>
      </c>
      <c r="K91" s="8">
        <f t="shared" si="3"/>
        <v>0</v>
      </c>
      <c r="L91" s="21"/>
    </row>
    <row r="92" spans="1:12" x14ac:dyDescent="0.15">
      <c r="A92" s="6">
        <v>91</v>
      </c>
      <c r="B92" s="19" t="s">
        <v>872</v>
      </c>
      <c r="C92" s="20" t="s">
        <v>779</v>
      </c>
      <c r="D92" s="19">
        <v>2399.3200000000002</v>
      </c>
      <c r="E92" s="19" t="s">
        <v>864</v>
      </c>
      <c r="F92" s="19" t="s">
        <v>779</v>
      </c>
      <c r="G92" s="19" t="s">
        <v>779</v>
      </c>
      <c r="H92" s="25" t="s">
        <v>992</v>
      </c>
      <c r="I92" s="37">
        <v>2399.3200000000002</v>
      </c>
      <c r="J92" s="27">
        <f t="shared" si="2"/>
        <v>0</v>
      </c>
      <c r="K92" s="8">
        <f t="shared" si="3"/>
        <v>0</v>
      </c>
      <c r="L92" s="21"/>
    </row>
    <row r="93" spans="1:12" x14ac:dyDescent="0.15">
      <c r="A93" s="6">
        <v>92</v>
      </c>
      <c r="B93" s="19" t="s">
        <v>981</v>
      </c>
      <c r="C93" s="20" t="s">
        <v>856</v>
      </c>
      <c r="D93" s="19">
        <v>3265.54</v>
      </c>
      <c r="E93" s="19" t="s">
        <v>851</v>
      </c>
      <c r="F93" s="19" t="s">
        <v>856</v>
      </c>
      <c r="G93" s="19" t="s">
        <v>856</v>
      </c>
      <c r="H93" s="25" t="s">
        <v>992</v>
      </c>
      <c r="I93" s="37">
        <v>3265.54</v>
      </c>
      <c r="J93" s="27">
        <f t="shared" si="2"/>
        <v>0</v>
      </c>
      <c r="K93" s="8">
        <f t="shared" si="3"/>
        <v>0</v>
      </c>
      <c r="L93" s="21"/>
    </row>
    <row r="94" spans="1:12" x14ac:dyDescent="0.15">
      <c r="A94" s="6">
        <v>93</v>
      </c>
      <c r="B94" s="19" t="s">
        <v>834</v>
      </c>
      <c r="C94" s="20" t="s">
        <v>323</v>
      </c>
      <c r="D94" s="19">
        <v>15057.39</v>
      </c>
      <c r="E94" s="19" t="s">
        <v>528</v>
      </c>
      <c r="F94" s="19" t="s">
        <v>323</v>
      </c>
      <c r="G94" s="19" t="s">
        <v>323</v>
      </c>
      <c r="H94" s="25" t="s">
        <v>991</v>
      </c>
      <c r="I94" s="37">
        <v>15057.39</v>
      </c>
      <c r="J94" s="27">
        <f t="shared" si="2"/>
        <v>0</v>
      </c>
      <c r="K94" s="8">
        <f t="shared" si="3"/>
        <v>0</v>
      </c>
      <c r="L94" s="21"/>
    </row>
    <row r="95" spans="1:12" x14ac:dyDescent="0.15">
      <c r="A95" s="6">
        <v>94</v>
      </c>
      <c r="B95" s="19" t="s">
        <v>835</v>
      </c>
      <c r="C95" s="20" t="s">
        <v>676</v>
      </c>
      <c r="D95" s="19">
        <v>12789.65</v>
      </c>
      <c r="E95" s="19" t="s">
        <v>832</v>
      </c>
      <c r="F95" s="19" t="s">
        <v>676</v>
      </c>
      <c r="G95" s="19" t="s">
        <v>676</v>
      </c>
      <c r="H95" s="25" t="s">
        <v>991</v>
      </c>
      <c r="I95" s="37">
        <v>12789.65</v>
      </c>
      <c r="J95" s="27">
        <f t="shared" si="2"/>
        <v>0</v>
      </c>
      <c r="K95" s="8">
        <f t="shared" si="3"/>
        <v>0</v>
      </c>
      <c r="L95" s="21"/>
    </row>
    <row r="96" spans="1:12" x14ac:dyDescent="0.15">
      <c r="A96" s="6">
        <v>95</v>
      </c>
      <c r="B96" s="19" t="s">
        <v>980</v>
      </c>
      <c r="C96" s="20" t="s">
        <v>858</v>
      </c>
      <c r="D96" s="19">
        <v>11904.14</v>
      </c>
      <c r="E96" s="19" t="s">
        <v>851</v>
      </c>
      <c r="F96" s="19" t="s">
        <v>858</v>
      </c>
      <c r="G96" s="19" t="s">
        <v>858</v>
      </c>
      <c r="H96" s="25" t="s">
        <v>992</v>
      </c>
      <c r="I96" s="37">
        <v>11904.14</v>
      </c>
      <c r="J96" s="27">
        <f t="shared" si="2"/>
        <v>0</v>
      </c>
      <c r="K96" s="8">
        <f t="shared" si="3"/>
        <v>0</v>
      </c>
      <c r="L96" s="21"/>
    </row>
    <row r="97" spans="1:12" x14ac:dyDescent="0.15">
      <c r="A97" s="6">
        <v>96</v>
      </c>
      <c r="B97" s="19" t="s">
        <v>273</v>
      </c>
      <c r="C97" s="20" t="s">
        <v>669</v>
      </c>
      <c r="D97" s="19">
        <v>2562</v>
      </c>
      <c r="E97" s="19" t="s">
        <v>689</v>
      </c>
      <c r="F97" s="19" t="s">
        <v>669</v>
      </c>
      <c r="G97" s="19" t="s">
        <v>687</v>
      </c>
      <c r="H97" s="25" t="s">
        <v>991</v>
      </c>
      <c r="I97" s="37">
        <v>2162</v>
      </c>
      <c r="J97" s="27">
        <f t="shared" si="2"/>
        <v>8</v>
      </c>
      <c r="K97" s="8">
        <f t="shared" si="3"/>
        <v>20496</v>
      </c>
      <c r="L97" s="21"/>
    </row>
    <row r="98" spans="1:12" x14ac:dyDescent="0.15">
      <c r="A98" s="6">
        <v>97</v>
      </c>
      <c r="B98" s="19" t="s">
        <v>739</v>
      </c>
      <c r="C98" s="20" t="s">
        <v>740</v>
      </c>
      <c r="D98" s="19">
        <v>2562</v>
      </c>
      <c r="E98" s="19" t="s">
        <v>738</v>
      </c>
      <c r="F98" s="19" t="s">
        <v>740</v>
      </c>
      <c r="G98" s="19" t="s">
        <v>741</v>
      </c>
      <c r="H98" s="25" t="s">
        <v>991</v>
      </c>
      <c r="I98" s="37">
        <v>2162</v>
      </c>
      <c r="J98" s="27">
        <f t="shared" si="2"/>
        <v>27</v>
      </c>
      <c r="K98" s="8">
        <f t="shared" si="3"/>
        <v>69174</v>
      </c>
      <c r="L98" s="21"/>
    </row>
    <row r="99" spans="1:12" x14ac:dyDescent="0.15">
      <c r="A99" s="6">
        <v>98</v>
      </c>
      <c r="B99" s="19" t="s">
        <v>974</v>
      </c>
      <c r="C99" s="20" t="s">
        <v>767</v>
      </c>
      <c r="D99" s="19">
        <v>491.25</v>
      </c>
      <c r="E99" s="19" t="s">
        <v>937</v>
      </c>
      <c r="F99" s="19" t="s">
        <v>767</v>
      </c>
      <c r="G99" s="19" t="s">
        <v>937</v>
      </c>
      <c r="H99" s="25" t="s">
        <v>992</v>
      </c>
      <c r="I99" s="37">
        <v>491.25</v>
      </c>
      <c r="J99" s="27">
        <f t="shared" si="2"/>
        <v>18</v>
      </c>
      <c r="K99" s="8">
        <f t="shared" si="3"/>
        <v>8842.5</v>
      </c>
      <c r="L99" s="21"/>
    </row>
    <row r="100" spans="1:12" x14ac:dyDescent="0.15">
      <c r="A100" s="6">
        <v>99</v>
      </c>
      <c r="B100" s="19" t="s">
        <v>119</v>
      </c>
      <c r="C100" s="20" t="s">
        <v>57</v>
      </c>
      <c r="D100" s="19">
        <v>648.5</v>
      </c>
      <c r="E100" s="19" t="s">
        <v>69</v>
      </c>
      <c r="F100" s="19" t="s">
        <v>69</v>
      </c>
      <c r="G100" s="19" t="s">
        <v>118</v>
      </c>
      <c r="H100" s="25" t="s">
        <v>989</v>
      </c>
      <c r="I100" s="37">
        <v>648.5</v>
      </c>
      <c r="J100" s="27">
        <f t="shared" si="2"/>
        <v>33</v>
      </c>
      <c r="K100" s="8">
        <f t="shared" si="3"/>
        <v>21400.5</v>
      </c>
      <c r="L100" s="21"/>
    </row>
    <row r="101" spans="1:12" x14ac:dyDescent="0.15">
      <c r="A101" s="6">
        <v>100</v>
      </c>
      <c r="B101" s="19" t="s">
        <v>560</v>
      </c>
      <c r="C101" s="20" t="s">
        <v>189</v>
      </c>
      <c r="D101" s="19">
        <v>431.18</v>
      </c>
      <c r="E101" s="19" t="s">
        <v>281</v>
      </c>
      <c r="F101" s="19" t="s">
        <v>359</v>
      </c>
      <c r="G101" s="19" t="s">
        <v>488</v>
      </c>
      <c r="H101" s="25" t="s">
        <v>991</v>
      </c>
      <c r="I101" s="37">
        <v>431.18</v>
      </c>
      <c r="J101" s="27">
        <f t="shared" si="2"/>
        <v>1</v>
      </c>
      <c r="K101" s="8">
        <f t="shared" si="3"/>
        <v>431.18</v>
      </c>
      <c r="L101" s="21"/>
    </row>
    <row r="102" spans="1:12" x14ac:dyDescent="0.15">
      <c r="A102" s="6">
        <v>101</v>
      </c>
      <c r="B102" s="19" t="s">
        <v>686</v>
      </c>
      <c r="C102" s="20" t="s">
        <v>519</v>
      </c>
      <c r="D102" s="19">
        <v>441.93</v>
      </c>
      <c r="E102" s="19" t="s">
        <v>496</v>
      </c>
      <c r="F102" s="19" t="s">
        <v>665</v>
      </c>
      <c r="G102" s="19" t="s">
        <v>687</v>
      </c>
      <c r="H102" s="25" t="s">
        <v>991</v>
      </c>
      <c r="I102" s="37">
        <v>441.93</v>
      </c>
      <c r="J102" s="27">
        <f t="shared" si="2"/>
        <v>-25</v>
      </c>
      <c r="K102" s="8">
        <f t="shared" si="3"/>
        <v>-11048.25</v>
      </c>
      <c r="L102" s="21"/>
    </row>
    <row r="103" spans="1:12" x14ac:dyDescent="0.15">
      <c r="A103" s="6">
        <v>102</v>
      </c>
      <c r="B103" s="19" t="s">
        <v>948</v>
      </c>
      <c r="C103" s="20" t="s">
        <v>790</v>
      </c>
      <c r="D103" s="19">
        <v>1021.53</v>
      </c>
      <c r="E103" s="19" t="s">
        <v>924</v>
      </c>
      <c r="F103" s="19" t="s">
        <v>851</v>
      </c>
      <c r="G103" s="19" t="s">
        <v>937</v>
      </c>
      <c r="H103" s="25" t="s">
        <v>992</v>
      </c>
      <c r="I103" s="37">
        <v>1021.53</v>
      </c>
      <c r="J103" s="27">
        <f t="shared" si="2"/>
        <v>-13</v>
      </c>
      <c r="K103" s="8">
        <f t="shared" si="3"/>
        <v>-13279.89</v>
      </c>
      <c r="L103" s="21"/>
    </row>
    <row r="104" spans="1:12" x14ac:dyDescent="0.15">
      <c r="A104" s="6">
        <v>103</v>
      </c>
      <c r="B104" s="19" t="s">
        <v>949</v>
      </c>
      <c r="C104" s="20" t="s">
        <v>785</v>
      </c>
      <c r="D104" s="19">
        <v>3353.66</v>
      </c>
      <c r="E104" s="19" t="s">
        <v>924</v>
      </c>
      <c r="F104" s="19" t="s">
        <v>851</v>
      </c>
      <c r="G104" s="19" t="s">
        <v>937</v>
      </c>
      <c r="H104" s="25" t="s">
        <v>992</v>
      </c>
      <c r="I104" s="37">
        <v>3353.66</v>
      </c>
      <c r="J104" s="27">
        <f t="shared" si="2"/>
        <v>-13</v>
      </c>
      <c r="K104" s="8">
        <f t="shared" si="3"/>
        <v>-43597.58</v>
      </c>
      <c r="L104" s="21"/>
    </row>
    <row r="105" spans="1:12" x14ac:dyDescent="0.15">
      <c r="A105" s="6">
        <v>104</v>
      </c>
      <c r="B105" s="19" t="s">
        <v>951</v>
      </c>
      <c r="C105" s="20" t="s">
        <v>763</v>
      </c>
      <c r="D105" s="19">
        <v>6804.67</v>
      </c>
      <c r="E105" s="19" t="s">
        <v>924</v>
      </c>
      <c r="F105" s="19" t="s">
        <v>851</v>
      </c>
      <c r="G105" s="19" t="s">
        <v>937</v>
      </c>
      <c r="H105" s="25" t="s">
        <v>992</v>
      </c>
      <c r="I105" s="37">
        <v>6804.67</v>
      </c>
      <c r="J105" s="27">
        <f t="shared" si="2"/>
        <v>-13</v>
      </c>
      <c r="K105" s="8">
        <f t="shared" si="3"/>
        <v>-88460.71</v>
      </c>
      <c r="L105" s="21"/>
    </row>
    <row r="106" spans="1:12" x14ac:dyDescent="0.15">
      <c r="A106" s="6">
        <v>105</v>
      </c>
      <c r="B106" s="19" t="s">
        <v>916</v>
      </c>
      <c r="C106" s="20" t="s">
        <v>793</v>
      </c>
      <c r="D106" s="19">
        <v>4488</v>
      </c>
      <c r="E106" s="19" t="s">
        <v>886</v>
      </c>
      <c r="F106" s="19" t="s">
        <v>767</v>
      </c>
      <c r="G106" s="19" t="s">
        <v>890</v>
      </c>
      <c r="H106" s="25" t="s">
        <v>992</v>
      </c>
      <c r="I106" s="37">
        <v>4488</v>
      </c>
      <c r="J106" s="27">
        <f t="shared" si="2"/>
        <v>2</v>
      </c>
      <c r="K106" s="8">
        <f t="shared" si="3"/>
        <v>8976</v>
      </c>
      <c r="L106" s="21"/>
    </row>
    <row r="107" spans="1:12" x14ac:dyDescent="0.15">
      <c r="A107" s="6">
        <v>106</v>
      </c>
      <c r="B107" s="19" t="s">
        <v>792</v>
      </c>
      <c r="C107" s="20" t="s">
        <v>738</v>
      </c>
      <c r="D107" s="19">
        <v>1231.5</v>
      </c>
      <c r="E107" s="19" t="s">
        <v>790</v>
      </c>
      <c r="F107" s="19" t="s">
        <v>738</v>
      </c>
      <c r="G107" s="19" t="s">
        <v>763</v>
      </c>
      <c r="H107" s="25" t="s">
        <v>992</v>
      </c>
      <c r="I107" s="37">
        <v>1231.5</v>
      </c>
      <c r="J107" s="27">
        <f t="shared" si="2"/>
        <v>29</v>
      </c>
      <c r="K107" s="8">
        <f t="shared" si="3"/>
        <v>35713.5</v>
      </c>
      <c r="L107" s="21"/>
    </row>
    <row r="108" spans="1:12" x14ac:dyDescent="0.15">
      <c r="A108" s="6">
        <v>107</v>
      </c>
      <c r="B108" s="19" t="s">
        <v>324</v>
      </c>
      <c r="C108" s="20" t="s">
        <v>170</v>
      </c>
      <c r="D108" s="19">
        <v>628.12</v>
      </c>
      <c r="E108" s="19" t="s">
        <v>323</v>
      </c>
      <c r="F108" s="19" t="s">
        <v>189</v>
      </c>
      <c r="G108" s="19" t="s">
        <v>316</v>
      </c>
      <c r="H108" s="25" t="s">
        <v>990</v>
      </c>
      <c r="I108" s="37">
        <v>628.12</v>
      </c>
      <c r="J108" s="27">
        <f t="shared" si="2"/>
        <v>-1</v>
      </c>
      <c r="K108" s="8">
        <f t="shared" si="3"/>
        <v>-628.12</v>
      </c>
      <c r="L108" s="21"/>
    </row>
    <row r="109" spans="1:12" x14ac:dyDescent="0.15">
      <c r="A109" s="6">
        <v>108</v>
      </c>
      <c r="B109" s="19" t="s">
        <v>208</v>
      </c>
      <c r="C109" s="20" t="s">
        <v>209</v>
      </c>
      <c r="D109" s="19">
        <v>822.1</v>
      </c>
      <c r="E109" s="19" t="s">
        <v>203</v>
      </c>
      <c r="F109" s="19" t="s">
        <v>97</v>
      </c>
      <c r="G109" s="19" t="s">
        <v>168</v>
      </c>
      <c r="H109" s="25" t="s">
        <v>989</v>
      </c>
      <c r="I109" s="37">
        <v>822.1</v>
      </c>
      <c r="J109" s="27">
        <f t="shared" si="2"/>
        <v>-1</v>
      </c>
      <c r="K109" s="8">
        <f t="shared" si="3"/>
        <v>-822.1</v>
      </c>
      <c r="L109" s="21"/>
    </row>
    <row r="110" spans="1:12" x14ac:dyDescent="0.15">
      <c r="A110" s="6">
        <v>109</v>
      </c>
      <c r="B110" s="19" t="s">
        <v>328</v>
      </c>
      <c r="C110" s="20" t="s">
        <v>258</v>
      </c>
      <c r="D110" s="19">
        <v>755</v>
      </c>
      <c r="E110" s="19" t="s">
        <v>326</v>
      </c>
      <c r="F110" s="19" t="s">
        <v>189</v>
      </c>
      <c r="G110" s="19" t="s">
        <v>316</v>
      </c>
      <c r="H110" s="25" t="s">
        <v>990</v>
      </c>
      <c r="I110" s="37">
        <v>755</v>
      </c>
      <c r="J110" s="27">
        <f t="shared" si="2"/>
        <v>-1</v>
      </c>
      <c r="K110" s="8">
        <f t="shared" si="3"/>
        <v>-755</v>
      </c>
      <c r="L110" s="21"/>
    </row>
    <row r="111" spans="1:12" x14ac:dyDescent="0.15">
      <c r="A111" s="6">
        <v>110</v>
      </c>
      <c r="B111" s="19" t="s">
        <v>457</v>
      </c>
      <c r="C111" s="20" t="s">
        <v>326</v>
      </c>
      <c r="D111" s="19">
        <v>439.2</v>
      </c>
      <c r="E111" s="19" t="s">
        <v>456</v>
      </c>
      <c r="F111" s="19" t="s">
        <v>294</v>
      </c>
      <c r="G111" s="19" t="s">
        <v>427</v>
      </c>
      <c r="H111" s="25" t="s">
        <v>990</v>
      </c>
      <c r="I111" s="37">
        <v>439.2</v>
      </c>
      <c r="J111" s="27">
        <f t="shared" si="2"/>
        <v>-2</v>
      </c>
      <c r="K111" s="8">
        <f t="shared" si="3"/>
        <v>-878.4</v>
      </c>
      <c r="L111" s="21"/>
    </row>
    <row r="112" spans="1:12" x14ac:dyDescent="0.15">
      <c r="A112" s="6">
        <v>111</v>
      </c>
      <c r="B112" s="19" t="s">
        <v>562</v>
      </c>
      <c r="C112" s="20" t="s">
        <v>563</v>
      </c>
      <c r="D112" s="19">
        <v>439.2</v>
      </c>
      <c r="E112" s="19" t="s">
        <v>281</v>
      </c>
      <c r="F112" s="19" t="s">
        <v>359</v>
      </c>
      <c r="G112" s="19" t="s">
        <v>488</v>
      </c>
      <c r="H112" s="25" t="s">
        <v>991</v>
      </c>
      <c r="I112" s="37">
        <v>439.2</v>
      </c>
      <c r="J112" s="27">
        <f t="shared" si="2"/>
        <v>1</v>
      </c>
      <c r="K112" s="8">
        <f t="shared" si="3"/>
        <v>439.2</v>
      </c>
      <c r="L112" s="21"/>
    </row>
    <row r="113" spans="1:12" x14ac:dyDescent="0.15">
      <c r="A113" s="6">
        <v>112</v>
      </c>
      <c r="B113" s="19" t="s">
        <v>679</v>
      </c>
      <c r="C113" s="20" t="s">
        <v>359</v>
      </c>
      <c r="D113" s="19">
        <v>929.4</v>
      </c>
      <c r="E113" s="19" t="s">
        <v>676</v>
      </c>
      <c r="F113" s="19" t="s">
        <v>496</v>
      </c>
      <c r="G113" s="19" t="s">
        <v>496</v>
      </c>
      <c r="H113" s="25" t="s">
        <v>991</v>
      </c>
      <c r="I113" s="37">
        <v>929.4</v>
      </c>
      <c r="J113" s="27">
        <f t="shared" si="2"/>
        <v>0</v>
      </c>
      <c r="K113" s="8">
        <f t="shared" si="3"/>
        <v>0</v>
      </c>
      <c r="L113" s="21"/>
    </row>
    <row r="114" spans="1:12" x14ac:dyDescent="0.15">
      <c r="A114" s="6">
        <v>113</v>
      </c>
      <c r="B114" s="19" t="s">
        <v>751</v>
      </c>
      <c r="C114" s="20" t="s">
        <v>752</v>
      </c>
      <c r="D114" s="19">
        <v>317.2</v>
      </c>
      <c r="E114" s="19" t="s">
        <v>747</v>
      </c>
      <c r="F114" s="19" t="s">
        <v>667</v>
      </c>
      <c r="G114" s="19" t="s">
        <v>741</v>
      </c>
      <c r="H114" s="25" t="s">
        <v>991</v>
      </c>
      <c r="I114" s="37">
        <v>317.2</v>
      </c>
      <c r="J114" s="27">
        <f t="shared" si="2"/>
        <v>-12</v>
      </c>
      <c r="K114" s="8">
        <f t="shared" si="3"/>
        <v>-3806.3999999999996</v>
      </c>
      <c r="L114" s="21"/>
    </row>
    <row r="115" spans="1:12" x14ac:dyDescent="0.15">
      <c r="A115" s="6">
        <v>114</v>
      </c>
      <c r="B115" s="19" t="s">
        <v>888</v>
      </c>
      <c r="C115" s="20" t="s">
        <v>789</v>
      </c>
      <c r="D115" s="19">
        <v>373.32</v>
      </c>
      <c r="E115" s="19" t="s">
        <v>889</v>
      </c>
      <c r="F115" s="19" t="s">
        <v>767</v>
      </c>
      <c r="G115" s="19" t="s">
        <v>890</v>
      </c>
      <c r="H115" s="25" t="s">
        <v>992</v>
      </c>
      <c r="I115" s="37">
        <v>373.32</v>
      </c>
      <c r="J115" s="27">
        <f t="shared" si="2"/>
        <v>2</v>
      </c>
      <c r="K115" s="8">
        <f t="shared" si="3"/>
        <v>746.64</v>
      </c>
      <c r="L115" s="21"/>
    </row>
    <row r="116" spans="1:12" x14ac:dyDescent="0.15">
      <c r="A116" s="6">
        <v>115</v>
      </c>
      <c r="B116" s="19" t="s">
        <v>898</v>
      </c>
      <c r="C116" s="20" t="s">
        <v>790</v>
      </c>
      <c r="D116" s="19">
        <v>163.38</v>
      </c>
      <c r="E116" s="19" t="s">
        <v>897</v>
      </c>
      <c r="F116" s="19" t="s">
        <v>767</v>
      </c>
      <c r="G116" s="19" t="s">
        <v>890</v>
      </c>
      <c r="H116" s="25" t="s">
        <v>992</v>
      </c>
      <c r="I116" s="37">
        <v>163.38</v>
      </c>
      <c r="J116" s="27">
        <f t="shared" si="2"/>
        <v>2</v>
      </c>
      <c r="K116" s="8">
        <f t="shared" si="3"/>
        <v>326.76</v>
      </c>
      <c r="L116" s="21"/>
    </row>
    <row r="117" spans="1:12" x14ac:dyDescent="0.15">
      <c r="A117" s="6">
        <v>116</v>
      </c>
      <c r="B117" s="19" t="s">
        <v>976</v>
      </c>
      <c r="C117" s="20" t="s">
        <v>876</v>
      </c>
      <c r="D117" s="19">
        <v>770.59</v>
      </c>
      <c r="E117" s="19" t="s">
        <v>937</v>
      </c>
      <c r="F117" s="19" t="s">
        <v>851</v>
      </c>
      <c r="G117" s="19" t="s">
        <v>937</v>
      </c>
      <c r="H117" s="25" t="s">
        <v>992</v>
      </c>
      <c r="I117" s="37">
        <v>19.52</v>
      </c>
      <c r="J117" s="27">
        <f t="shared" si="2"/>
        <v>-13</v>
      </c>
      <c r="K117" s="8">
        <f t="shared" si="3"/>
        <v>-10017.67</v>
      </c>
      <c r="L117" s="21"/>
    </row>
    <row r="118" spans="1:12" x14ac:dyDescent="0.15">
      <c r="A118" s="6">
        <v>117</v>
      </c>
      <c r="B118" s="19" t="s">
        <v>976</v>
      </c>
      <c r="C118" s="20" t="s">
        <v>876</v>
      </c>
      <c r="D118" s="19">
        <v>770.59</v>
      </c>
      <c r="E118" s="19" t="s">
        <v>937</v>
      </c>
      <c r="F118" s="19" t="s">
        <v>851</v>
      </c>
      <c r="G118" s="19" t="s">
        <v>933</v>
      </c>
      <c r="H118" s="25" t="s">
        <v>992</v>
      </c>
      <c r="I118" s="37">
        <v>751.07</v>
      </c>
      <c r="J118" s="27">
        <f t="shared" si="2"/>
        <v>-9</v>
      </c>
      <c r="K118" s="8">
        <f t="shared" si="3"/>
        <v>-6935.31</v>
      </c>
      <c r="L118" s="21"/>
    </row>
    <row r="119" spans="1:12" x14ac:dyDescent="0.15">
      <c r="A119" s="6">
        <v>118</v>
      </c>
      <c r="B119" s="19" t="s">
        <v>455</v>
      </c>
      <c r="C119" s="20" t="s">
        <v>418</v>
      </c>
      <c r="D119" s="19">
        <v>78</v>
      </c>
      <c r="E119" s="19" t="s">
        <v>452</v>
      </c>
      <c r="F119" s="19" t="s">
        <v>418</v>
      </c>
      <c r="G119" s="19" t="s">
        <v>456</v>
      </c>
      <c r="H119" s="25" t="s">
        <v>990</v>
      </c>
      <c r="I119" s="37">
        <v>78</v>
      </c>
      <c r="J119" s="27">
        <f t="shared" si="2"/>
        <v>21</v>
      </c>
      <c r="K119" s="8">
        <f t="shared" si="3"/>
        <v>1638</v>
      </c>
      <c r="L119" s="21"/>
    </row>
    <row r="120" spans="1:12" x14ac:dyDescent="0.15">
      <c r="A120" s="6">
        <v>119</v>
      </c>
      <c r="B120" s="19" t="s">
        <v>296</v>
      </c>
      <c r="C120" s="20" t="s">
        <v>242</v>
      </c>
      <c r="D120" s="19">
        <v>60</v>
      </c>
      <c r="E120" s="19" t="s">
        <v>289</v>
      </c>
      <c r="F120" s="19" t="s">
        <v>242</v>
      </c>
      <c r="G120" s="19" t="s">
        <v>253</v>
      </c>
      <c r="H120" s="25" t="s">
        <v>990</v>
      </c>
      <c r="I120" s="37">
        <v>60</v>
      </c>
      <c r="J120" s="27">
        <f t="shared" si="2"/>
        <v>38</v>
      </c>
      <c r="K120" s="8">
        <f t="shared" si="3"/>
        <v>2280</v>
      </c>
      <c r="L120" s="21"/>
    </row>
    <row r="121" spans="1:12" x14ac:dyDescent="0.15">
      <c r="A121" s="6">
        <v>120</v>
      </c>
      <c r="B121" s="19" t="s">
        <v>913</v>
      </c>
      <c r="C121" s="20" t="s">
        <v>858</v>
      </c>
      <c r="D121" s="19">
        <v>92</v>
      </c>
      <c r="E121" s="19" t="s">
        <v>886</v>
      </c>
      <c r="F121" s="19" t="s">
        <v>858</v>
      </c>
      <c r="G121" s="19" t="s">
        <v>890</v>
      </c>
      <c r="H121" s="25" t="s">
        <v>992</v>
      </c>
      <c r="I121" s="37">
        <v>92</v>
      </c>
      <c r="J121" s="27">
        <f t="shared" si="2"/>
        <v>20</v>
      </c>
      <c r="K121" s="8">
        <f t="shared" si="3"/>
        <v>1840</v>
      </c>
      <c r="L121" s="21"/>
    </row>
    <row r="122" spans="1:12" x14ac:dyDescent="0.15">
      <c r="A122" s="6">
        <v>121</v>
      </c>
      <c r="B122" s="19" t="s">
        <v>657</v>
      </c>
      <c r="C122" s="20" t="s">
        <v>608</v>
      </c>
      <c r="D122" s="19">
        <v>900.71</v>
      </c>
      <c r="E122" s="19" t="s">
        <v>655</v>
      </c>
      <c r="F122" s="19" t="s">
        <v>496</v>
      </c>
      <c r="G122" s="19" t="s">
        <v>496</v>
      </c>
      <c r="H122" s="25" t="s">
        <v>991</v>
      </c>
      <c r="I122" s="37">
        <v>900.71</v>
      </c>
      <c r="J122" s="27">
        <f t="shared" si="2"/>
        <v>0</v>
      </c>
      <c r="K122" s="8">
        <f t="shared" si="3"/>
        <v>0</v>
      </c>
      <c r="L122" s="21"/>
    </row>
    <row r="123" spans="1:12" x14ac:dyDescent="0.15">
      <c r="A123" s="6">
        <v>122</v>
      </c>
      <c r="B123" s="19" t="s">
        <v>48</v>
      </c>
      <c r="C123" s="20" t="s">
        <v>92</v>
      </c>
      <c r="D123" s="19">
        <v>3583.14</v>
      </c>
      <c r="E123" s="19" t="s">
        <v>69</v>
      </c>
      <c r="F123" s="19" t="s">
        <v>72</v>
      </c>
      <c r="G123" s="19" t="s">
        <v>59</v>
      </c>
      <c r="H123" s="25" t="s">
        <v>989</v>
      </c>
      <c r="I123" s="37">
        <v>3583.14</v>
      </c>
      <c r="J123" s="27">
        <f t="shared" si="2"/>
        <v>55</v>
      </c>
      <c r="K123" s="8">
        <f t="shared" si="3"/>
        <v>197072.69999999998</v>
      </c>
      <c r="L123" s="21"/>
    </row>
    <row r="124" spans="1:12" x14ac:dyDescent="0.15">
      <c r="A124" s="6">
        <v>123</v>
      </c>
      <c r="B124" s="19" t="s">
        <v>91</v>
      </c>
      <c r="C124" s="20" t="s">
        <v>240</v>
      </c>
      <c r="D124" s="19">
        <v>12778.08</v>
      </c>
      <c r="E124" s="19" t="s">
        <v>326</v>
      </c>
      <c r="F124" s="19" t="s">
        <v>240</v>
      </c>
      <c r="G124" s="19" t="s">
        <v>316</v>
      </c>
      <c r="H124" s="25" t="s">
        <v>990</v>
      </c>
      <c r="I124" s="37">
        <v>10683.31</v>
      </c>
      <c r="J124" s="27">
        <f t="shared" si="2"/>
        <v>45</v>
      </c>
      <c r="K124" s="8">
        <f t="shared" si="3"/>
        <v>575013.6</v>
      </c>
      <c r="L124" s="21"/>
    </row>
    <row r="125" spans="1:12" x14ac:dyDescent="0.15">
      <c r="A125" s="6">
        <v>124</v>
      </c>
      <c r="B125" s="19" t="s">
        <v>182</v>
      </c>
      <c r="C125" s="20" t="s">
        <v>176</v>
      </c>
      <c r="D125" s="19">
        <v>10980</v>
      </c>
      <c r="E125" s="19" t="s">
        <v>178</v>
      </c>
      <c r="F125" s="19" t="s">
        <v>176</v>
      </c>
      <c r="G125" s="19" t="s">
        <v>181</v>
      </c>
      <c r="H125" s="25" t="s">
        <v>989</v>
      </c>
      <c r="I125" s="37">
        <v>10980</v>
      </c>
      <c r="J125" s="27">
        <f t="shared" si="2"/>
        <v>2</v>
      </c>
      <c r="K125" s="8">
        <f t="shared" si="3"/>
        <v>21960</v>
      </c>
      <c r="L125" s="21"/>
    </row>
    <row r="126" spans="1:12" x14ac:dyDescent="0.15">
      <c r="A126" s="6">
        <v>125</v>
      </c>
      <c r="B126" s="19" t="s">
        <v>892</v>
      </c>
      <c r="C126" s="20" t="s">
        <v>790</v>
      </c>
      <c r="D126" s="19">
        <v>558.15</v>
      </c>
      <c r="E126" s="19" t="s">
        <v>889</v>
      </c>
      <c r="F126" s="19" t="s">
        <v>767</v>
      </c>
      <c r="G126" s="19" t="s">
        <v>890</v>
      </c>
      <c r="H126" s="25" t="s">
        <v>992</v>
      </c>
      <c r="I126" s="37">
        <v>558.15</v>
      </c>
      <c r="J126" s="27">
        <f t="shared" si="2"/>
        <v>2</v>
      </c>
      <c r="K126" s="8">
        <f t="shared" si="3"/>
        <v>1116.3</v>
      </c>
      <c r="L126" s="21"/>
    </row>
    <row r="127" spans="1:12" x14ac:dyDescent="0.15">
      <c r="A127" s="6">
        <v>126</v>
      </c>
      <c r="B127" s="19" t="s">
        <v>458</v>
      </c>
      <c r="C127" s="20" t="s">
        <v>289</v>
      </c>
      <c r="D127" s="19">
        <v>12200</v>
      </c>
      <c r="E127" s="19" t="s">
        <v>456</v>
      </c>
      <c r="F127" s="19" t="s">
        <v>294</v>
      </c>
      <c r="G127" s="19" t="s">
        <v>459</v>
      </c>
      <c r="H127" s="25" t="s">
        <v>990</v>
      </c>
      <c r="I127" s="37">
        <v>12200</v>
      </c>
      <c r="J127" s="27">
        <f t="shared" si="2"/>
        <v>12</v>
      </c>
      <c r="K127" s="8">
        <f t="shared" si="3"/>
        <v>146400</v>
      </c>
      <c r="L127" s="21"/>
    </row>
    <row r="128" spans="1:12" x14ac:dyDescent="0.15">
      <c r="A128" s="6">
        <v>127</v>
      </c>
      <c r="B128" s="19" t="s">
        <v>355</v>
      </c>
      <c r="C128" s="20" t="s">
        <v>323</v>
      </c>
      <c r="D128" s="19">
        <v>540</v>
      </c>
      <c r="E128" s="19" t="s">
        <v>189</v>
      </c>
      <c r="F128" s="19" t="s">
        <v>323</v>
      </c>
      <c r="G128" s="19" t="s">
        <v>353</v>
      </c>
      <c r="H128" s="25" t="s">
        <v>990</v>
      </c>
      <c r="I128" s="37">
        <v>459</v>
      </c>
      <c r="J128" s="27">
        <f t="shared" si="2"/>
        <v>8</v>
      </c>
      <c r="K128" s="8">
        <f t="shared" si="3"/>
        <v>4320</v>
      </c>
      <c r="L128" s="21"/>
    </row>
    <row r="129" spans="1:12" x14ac:dyDescent="0.15">
      <c r="A129" s="6">
        <v>128</v>
      </c>
      <c r="B129" s="19" t="s">
        <v>517</v>
      </c>
      <c r="C129" s="20" t="s">
        <v>294</v>
      </c>
      <c r="D129" s="19">
        <v>360</v>
      </c>
      <c r="E129" s="19" t="s">
        <v>492</v>
      </c>
      <c r="F129" s="19" t="s">
        <v>294</v>
      </c>
      <c r="G129" s="19" t="s">
        <v>492</v>
      </c>
      <c r="H129" s="25" t="s">
        <v>990</v>
      </c>
      <c r="I129" s="37">
        <v>306</v>
      </c>
      <c r="J129" s="27">
        <f t="shared" si="2"/>
        <v>19</v>
      </c>
      <c r="K129" s="8">
        <f t="shared" si="3"/>
        <v>6840</v>
      </c>
      <c r="L129" s="21"/>
    </row>
    <row r="130" spans="1:12" x14ac:dyDescent="0.15">
      <c r="A130" s="6">
        <v>129</v>
      </c>
      <c r="B130" s="19" t="s">
        <v>618</v>
      </c>
      <c r="C130" s="20" t="s">
        <v>578</v>
      </c>
      <c r="D130" s="19">
        <v>1000</v>
      </c>
      <c r="E130" s="19" t="s">
        <v>619</v>
      </c>
      <c r="F130" s="19" t="s">
        <v>578</v>
      </c>
      <c r="G130" s="19" t="s">
        <v>620</v>
      </c>
      <c r="H130" s="25" t="s">
        <v>991</v>
      </c>
      <c r="I130" s="37">
        <v>850</v>
      </c>
      <c r="J130" s="27">
        <f t="shared" si="2"/>
        <v>4</v>
      </c>
      <c r="K130" s="8">
        <f t="shared" si="3"/>
        <v>4000</v>
      </c>
      <c r="L130" s="21"/>
    </row>
    <row r="131" spans="1:12" x14ac:dyDescent="0.15">
      <c r="A131" s="6">
        <v>130</v>
      </c>
      <c r="B131" s="19" t="s">
        <v>621</v>
      </c>
      <c r="C131" s="20" t="s">
        <v>578</v>
      </c>
      <c r="D131" s="19">
        <v>360</v>
      </c>
      <c r="E131" s="19" t="s">
        <v>619</v>
      </c>
      <c r="F131" s="19" t="s">
        <v>578</v>
      </c>
      <c r="G131" s="19" t="s">
        <v>620</v>
      </c>
      <c r="H131" s="25" t="s">
        <v>991</v>
      </c>
      <c r="I131" s="37">
        <v>306</v>
      </c>
      <c r="J131" s="27">
        <f t="shared" ref="J131:J194" si="4">G131-F131</f>
        <v>4</v>
      </c>
      <c r="K131" s="8">
        <f t="shared" ref="K131:K194" si="5">J131*D131</f>
        <v>1440</v>
      </c>
      <c r="L131" s="21"/>
    </row>
    <row r="132" spans="1:12" x14ac:dyDescent="0.15">
      <c r="A132" s="6">
        <v>131</v>
      </c>
      <c r="B132" s="19" t="s">
        <v>670</v>
      </c>
      <c r="C132" s="20" t="s">
        <v>663</v>
      </c>
      <c r="D132" s="19">
        <v>360</v>
      </c>
      <c r="E132" s="19" t="s">
        <v>669</v>
      </c>
      <c r="F132" s="19" t="s">
        <v>663</v>
      </c>
      <c r="G132" s="19" t="s">
        <v>669</v>
      </c>
      <c r="H132" s="25" t="s">
        <v>991</v>
      </c>
      <c r="I132" s="37">
        <v>306</v>
      </c>
      <c r="J132" s="27">
        <f t="shared" si="4"/>
        <v>2</v>
      </c>
      <c r="K132" s="8">
        <f t="shared" si="5"/>
        <v>720</v>
      </c>
      <c r="L132" s="21"/>
    </row>
    <row r="133" spans="1:12" x14ac:dyDescent="0.15">
      <c r="A133" s="6">
        <v>132</v>
      </c>
      <c r="B133" s="19" t="s">
        <v>8</v>
      </c>
      <c r="C133" s="20" t="s">
        <v>774</v>
      </c>
      <c r="D133" s="19">
        <v>360</v>
      </c>
      <c r="E133" s="19" t="s">
        <v>848</v>
      </c>
      <c r="F133" s="19" t="s">
        <v>774</v>
      </c>
      <c r="G133" s="19" t="s">
        <v>729</v>
      </c>
      <c r="H133" s="25" t="s">
        <v>992</v>
      </c>
      <c r="I133" s="37">
        <v>306</v>
      </c>
      <c r="J133" s="27">
        <f t="shared" si="4"/>
        <v>31</v>
      </c>
      <c r="K133" s="8">
        <f t="shared" si="5"/>
        <v>11160</v>
      </c>
      <c r="L133" s="21"/>
    </row>
    <row r="134" spans="1:12" x14ac:dyDescent="0.15">
      <c r="A134" s="6">
        <v>133</v>
      </c>
      <c r="B134" s="19" t="s">
        <v>21</v>
      </c>
      <c r="C134" s="20" t="s">
        <v>801</v>
      </c>
      <c r="D134" s="19">
        <v>360</v>
      </c>
      <c r="E134" s="19" t="s">
        <v>876</v>
      </c>
      <c r="F134" s="19" t="s">
        <v>801</v>
      </c>
      <c r="G134" s="19" t="s">
        <v>858</v>
      </c>
      <c r="H134" s="25" t="s">
        <v>992</v>
      </c>
      <c r="I134" s="37">
        <v>306</v>
      </c>
      <c r="J134" s="27">
        <f t="shared" si="4"/>
        <v>6</v>
      </c>
      <c r="K134" s="8">
        <f t="shared" si="5"/>
        <v>2160</v>
      </c>
      <c r="L134" s="21"/>
    </row>
    <row r="135" spans="1:12" x14ac:dyDescent="0.15">
      <c r="A135" s="6">
        <v>134</v>
      </c>
      <c r="B135" s="19" t="s">
        <v>25</v>
      </c>
      <c r="C135" s="20" t="s">
        <v>801</v>
      </c>
      <c r="D135" s="19">
        <v>350</v>
      </c>
      <c r="E135" s="19" t="s">
        <v>878</v>
      </c>
      <c r="F135" s="19" t="s">
        <v>801</v>
      </c>
      <c r="G135" s="19" t="s">
        <v>882</v>
      </c>
      <c r="H135" s="25" t="s">
        <v>992</v>
      </c>
      <c r="I135" s="37">
        <v>297.5</v>
      </c>
      <c r="J135" s="27">
        <f t="shared" si="4"/>
        <v>13</v>
      </c>
      <c r="K135" s="8">
        <f t="shared" si="5"/>
        <v>4550</v>
      </c>
      <c r="L135" s="21"/>
    </row>
    <row r="136" spans="1:12" x14ac:dyDescent="0.15">
      <c r="A136" s="6">
        <v>135</v>
      </c>
      <c r="B136" s="19" t="s">
        <v>914</v>
      </c>
      <c r="C136" s="20" t="s">
        <v>793</v>
      </c>
      <c r="D136" s="19">
        <v>766.18</v>
      </c>
      <c r="E136" s="19" t="s">
        <v>886</v>
      </c>
      <c r="F136" s="19" t="s">
        <v>767</v>
      </c>
      <c r="G136" s="19" t="s">
        <v>915</v>
      </c>
      <c r="H136" s="25" t="s">
        <v>992</v>
      </c>
      <c r="I136" s="37">
        <v>766.18</v>
      </c>
      <c r="J136" s="27">
        <f t="shared" si="4"/>
        <v>7</v>
      </c>
      <c r="K136" s="8">
        <f t="shared" si="5"/>
        <v>5363.2599999999993</v>
      </c>
      <c r="L136" s="21"/>
    </row>
    <row r="137" spans="1:12" x14ac:dyDescent="0.15">
      <c r="A137" s="6">
        <v>136</v>
      </c>
      <c r="B137" s="19" t="s">
        <v>677</v>
      </c>
      <c r="C137" s="20" t="s">
        <v>626</v>
      </c>
      <c r="D137" s="19">
        <v>1984.11</v>
      </c>
      <c r="E137" s="19" t="s">
        <v>676</v>
      </c>
      <c r="F137" s="19" t="s">
        <v>626</v>
      </c>
      <c r="G137" s="19" t="s">
        <v>496</v>
      </c>
      <c r="H137" s="25" t="s">
        <v>991</v>
      </c>
      <c r="I137" s="37">
        <v>1658.85</v>
      </c>
      <c r="J137" s="27">
        <f t="shared" si="4"/>
        <v>15</v>
      </c>
      <c r="K137" s="8">
        <f t="shared" si="5"/>
        <v>29761.649999999998</v>
      </c>
      <c r="L137" s="21"/>
    </row>
    <row r="138" spans="1:12" x14ac:dyDescent="0.15">
      <c r="A138" s="6">
        <v>137</v>
      </c>
      <c r="B138" s="19" t="s">
        <v>911</v>
      </c>
      <c r="C138" s="20" t="s">
        <v>906</v>
      </c>
      <c r="D138" s="19">
        <v>756.08</v>
      </c>
      <c r="E138" s="19" t="s">
        <v>906</v>
      </c>
      <c r="F138" s="19" t="s">
        <v>906</v>
      </c>
      <c r="G138" s="19" t="s">
        <v>890</v>
      </c>
      <c r="H138" s="25" t="s">
        <v>992</v>
      </c>
      <c r="I138" s="37">
        <v>632.13</v>
      </c>
      <c r="J138" s="27">
        <f t="shared" si="4"/>
        <v>6</v>
      </c>
      <c r="K138" s="8">
        <f t="shared" si="5"/>
        <v>4536.4800000000005</v>
      </c>
      <c r="L138" s="21"/>
    </row>
    <row r="139" spans="1:12" x14ac:dyDescent="0.15">
      <c r="A139" s="6">
        <v>138</v>
      </c>
      <c r="B139" s="19" t="s">
        <v>351</v>
      </c>
      <c r="C139" s="20" t="s">
        <v>189</v>
      </c>
      <c r="D139" s="19">
        <v>559.98</v>
      </c>
      <c r="E139" s="19" t="s">
        <v>462</v>
      </c>
      <c r="F139" s="19" t="s">
        <v>294</v>
      </c>
      <c r="G139" s="19" t="s">
        <v>427</v>
      </c>
      <c r="H139" s="25" t="s">
        <v>990</v>
      </c>
      <c r="I139" s="37">
        <v>559.98</v>
      </c>
      <c r="J139" s="27">
        <f t="shared" si="4"/>
        <v>-2</v>
      </c>
      <c r="K139" s="8">
        <f t="shared" si="5"/>
        <v>-1119.96</v>
      </c>
      <c r="L139" s="21"/>
    </row>
    <row r="140" spans="1:12" x14ac:dyDescent="0.15">
      <c r="A140" s="6">
        <v>139</v>
      </c>
      <c r="B140" s="19" t="s">
        <v>662</v>
      </c>
      <c r="C140" s="20" t="s">
        <v>359</v>
      </c>
      <c r="D140" s="19">
        <v>559.98</v>
      </c>
      <c r="E140" s="19" t="s">
        <v>637</v>
      </c>
      <c r="F140" s="19" t="s">
        <v>496</v>
      </c>
      <c r="G140" s="19" t="s">
        <v>663</v>
      </c>
      <c r="H140" s="25" t="s">
        <v>991</v>
      </c>
      <c r="I140" s="37">
        <v>559.98</v>
      </c>
      <c r="J140" s="27">
        <f t="shared" si="4"/>
        <v>-4</v>
      </c>
      <c r="K140" s="8">
        <f t="shared" si="5"/>
        <v>-2239.92</v>
      </c>
      <c r="L140" s="21"/>
    </row>
    <row r="141" spans="1:12" x14ac:dyDescent="0.15">
      <c r="A141" s="6">
        <v>140</v>
      </c>
      <c r="B141" s="19" t="s">
        <v>678</v>
      </c>
      <c r="C141" s="20" t="s">
        <v>359</v>
      </c>
      <c r="D141" s="19">
        <v>559.98</v>
      </c>
      <c r="E141" s="19" t="s">
        <v>676</v>
      </c>
      <c r="F141" s="19" t="s">
        <v>496</v>
      </c>
      <c r="G141" s="19" t="s">
        <v>496</v>
      </c>
      <c r="H141" s="25" t="s">
        <v>991</v>
      </c>
      <c r="I141" s="37">
        <v>559.98</v>
      </c>
      <c r="J141" s="27">
        <f t="shared" si="4"/>
        <v>0</v>
      </c>
      <c r="K141" s="8">
        <f t="shared" si="5"/>
        <v>0</v>
      </c>
      <c r="L141" s="21"/>
    </row>
    <row r="142" spans="1:12" x14ac:dyDescent="0.15">
      <c r="A142" s="6">
        <v>141</v>
      </c>
      <c r="B142" s="19" t="s">
        <v>718</v>
      </c>
      <c r="C142" s="20" t="s">
        <v>719</v>
      </c>
      <c r="D142" s="19">
        <v>1098</v>
      </c>
      <c r="E142" s="19" t="s">
        <v>665</v>
      </c>
      <c r="F142" s="19" t="s">
        <v>667</v>
      </c>
      <c r="G142" s="19" t="s">
        <v>720</v>
      </c>
      <c r="H142" s="25" t="s">
        <v>991</v>
      </c>
      <c r="I142" s="37">
        <v>1098</v>
      </c>
      <c r="J142" s="27">
        <f t="shared" si="4"/>
        <v>-26</v>
      </c>
      <c r="K142" s="8">
        <f t="shared" si="5"/>
        <v>-28548</v>
      </c>
      <c r="L142" s="21"/>
    </row>
    <row r="143" spans="1:12" x14ac:dyDescent="0.15">
      <c r="A143" s="6">
        <v>142</v>
      </c>
      <c r="B143" s="19" t="s">
        <v>748</v>
      </c>
      <c r="C143" s="20" t="s">
        <v>665</v>
      </c>
      <c r="D143" s="19">
        <v>559.98</v>
      </c>
      <c r="E143" s="19" t="s">
        <v>747</v>
      </c>
      <c r="F143" s="19" t="s">
        <v>667</v>
      </c>
      <c r="G143" s="19" t="s">
        <v>741</v>
      </c>
      <c r="H143" s="25" t="s">
        <v>991</v>
      </c>
      <c r="I143" s="37">
        <v>559.98</v>
      </c>
      <c r="J143" s="27">
        <f t="shared" si="4"/>
        <v>-12</v>
      </c>
      <c r="K143" s="8">
        <f t="shared" si="5"/>
        <v>-6719.76</v>
      </c>
      <c r="L143" s="21"/>
    </row>
    <row r="144" spans="1:12" x14ac:dyDescent="0.15">
      <c r="A144" s="6">
        <v>143</v>
      </c>
      <c r="B144" s="19" t="s">
        <v>925</v>
      </c>
      <c r="C144" s="20" t="s">
        <v>793</v>
      </c>
      <c r="D144" s="19">
        <v>1169.98</v>
      </c>
      <c r="E144" s="19" t="s">
        <v>926</v>
      </c>
      <c r="F144" s="19" t="s">
        <v>767</v>
      </c>
      <c r="G144" s="19" t="s">
        <v>915</v>
      </c>
      <c r="H144" s="25" t="s">
        <v>992</v>
      </c>
      <c r="I144" s="37">
        <v>1169.98</v>
      </c>
      <c r="J144" s="27">
        <f t="shared" si="4"/>
        <v>7</v>
      </c>
      <c r="K144" s="8">
        <f t="shared" si="5"/>
        <v>8189.8600000000006</v>
      </c>
      <c r="L144" s="21"/>
    </row>
    <row r="145" spans="1:12" x14ac:dyDescent="0.15">
      <c r="A145" s="6">
        <v>144</v>
      </c>
      <c r="B145" s="19" t="s">
        <v>22</v>
      </c>
      <c r="C145" s="20" t="s">
        <v>53</v>
      </c>
      <c r="D145" s="19">
        <v>2794.81</v>
      </c>
      <c r="E145" s="19" t="s">
        <v>74</v>
      </c>
      <c r="F145" s="19" t="s">
        <v>57</v>
      </c>
      <c r="G145" s="19" t="s">
        <v>75</v>
      </c>
      <c r="H145" s="25" t="s">
        <v>989</v>
      </c>
      <c r="I145" s="37">
        <v>2794.81</v>
      </c>
      <c r="J145" s="27">
        <f t="shared" si="4"/>
        <v>52</v>
      </c>
      <c r="K145" s="8">
        <f t="shared" si="5"/>
        <v>145330.12</v>
      </c>
      <c r="L145" s="21"/>
    </row>
    <row r="146" spans="1:12" x14ac:dyDescent="0.15">
      <c r="A146" s="6">
        <v>145</v>
      </c>
      <c r="B146" s="19" t="s">
        <v>32</v>
      </c>
      <c r="C146" s="20" t="s">
        <v>125</v>
      </c>
      <c r="D146" s="19">
        <v>1207.1199999999999</v>
      </c>
      <c r="E146" s="19" t="s">
        <v>233</v>
      </c>
      <c r="F146" s="19" t="s">
        <v>72</v>
      </c>
      <c r="G146" s="19" t="s">
        <v>168</v>
      </c>
      <c r="H146" s="25" t="s">
        <v>989</v>
      </c>
      <c r="I146" s="37">
        <v>1207.1199999999999</v>
      </c>
      <c r="J146" s="27">
        <f t="shared" si="4"/>
        <v>27</v>
      </c>
      <c r="K146" s="8">
        <f t="shared" si="5"/>
        <v>32592.239999999998</v>
      </c>
      <c r="L146" s="21"/>
    </row>
    <row r="147" spans="1:12" x14ac:dyDescent="0.15">
      <c r="A147" s="6">
        <v>146</v>
      </c>
      <c r="B147" s="19" t="s">
        <v>351</v>
      </c>
      <c r="C147" s="20" t="s">
        <v>352</v>
      </c>
      <c r="D147" s="19">
        <v>753.96</v>
      </c>
      <c r="E147" s="19" t="s">
        <v>189</v>
      </c>
      <c r="F147" s="19" t="s">
        <v>189</v>
      </c>
      <c r="G147" s="19" t="s">
        <v>353</v>
      </c>
      <c r="H147" s="25" t="s">
        <v>990</v>
      </c>
      <c r="I147" s="37">
        <v>753.96</v>
      </c>
      <c r="J147" s="27">
        <f t="shared" si="4"/>
        <v>5</v>
      </c>
      <c r="K147" s="8">
        <f t="shared" si="5"/>
        <v>3769.8</v>
      </c>
      <c r="L147" s="21"/>
    </row>
    <row r="148" spans="1:12" x14ac:dyDescent="0.15">
      <c r="A148" s="6">
        <v>147</v>
      </c>
      <c r="B148" s="19" t="s">
        <v>622</v>
      </c>
      <c r="C148" s="20" t="s">
        <v>663</v>
      </c>
      <c r="D148" s="19">
        <v>624.64</v>
      </c>
      <c r="E148" s="19" t="s">
        <v>731</v>
      </c>
      <c r="F148" s="19" t="s">
        <v>665</v>
      </c>
      <c r="G148" s="19" t="s">
        <v>731</v>
      </c>
      <c r="H148" s="25" t="s">
        <v>991</v>
      </c>
      <c r="I148" s="37">
        <v>624.64</v>
      </c>
      <c r="J148" s="27">
        <f t="shared" si="4"/>
        <v>10</v>
      </c>
      <c r="K148" s="8">
        <f t="shared" si="5"/>
        <v>6246.4</v>
      </c>
      <c r="L148" s="21"/>
    </row>
    <row r="149" spans="1:12" x14ac:dyDescent="0.15">
      <c r="A149" s="6">
        <v>148</v>
      </c>
      <c r="B149" s="19" t="s">
        <v>297</v>
      </c>
      <c r="C149" s="20" t="s">
        <v>747</v>
      </c>
      <c r="D149" s="19">
        <v>485.56</v>
      </c>
      <c r="E149" s="19" t="s">
        <v>816</v>
      </c>
      <c r="F149" s="19" t="s">
        <v>793</v>
      </c>
      <c r="G149" s="19" t="s">
        <v>812</v>
      </c>
      <c r="H149" s="25" t="s">
        <v>992</v>
      </c>
      <c r="I149" s="37">
        <v>485.56</v>
      </c>
      <c r="J149" s="27">
        <f t="shared" si="4"/>
        <v>-3</v>
      </c>
      <c r="K149" s="8">
        <f t="shared" si="5"/>
        <v>-1456.68</v>
      </c>
      <c r="L149" s="21"/>
    </row>
    <row r="150" spans="1:12" x14ac:dyDescent="0.15">
      <c r="A150" s="6">
        <v>149</v>
      </c>
      <c r="B150" s="19" t="s">
        <v>272</v>
      </c>
      <c r="C150" s="20" t="s">
        <v>176</v>
      </c>
      <c r="D150" s="19">
        <v>1667.13</v>
      </c>
      <c r="E150" s="19" t="s">
        <v>268</v>
      </c>
      <c r="F150" s="19" t="s">
        <v>186</v>
      </c>
      <c r="G150" s="19" t="s">
        <v>260</v>
      </c>
      <c r="H150" s="25" t="s">
        <v>990</v>
      </c>
      <c r="I150" s="37">
        <v>1667.13</v>
      </c>
      <c r="J150" s="27">
        <f t="shared" si="4"/>
        <v>3</v>
      </c>
      <c r="K150" s="8">
        <f t="shared" si="5"/>
        <v>5001.3900000000003</v>
      </c>
      <c r="L150" s="21"/>
    </row>
    <row r="151" spans="1:12" x14ac:dyDescent="0.15">
      <c r="A151" s="6">
        <v>150</v>
      </c>
      <c r="B151" s="19" t="s">
        <v>891</v>
      </c>
      <c r="C151" s="20" t="s">
        <v>745</v>
      </c>
      <c r="D151" s="19">
        <v>1769</v>
      </c>
      <c r="E151" s="19" t="s">
        <v>889</v>
      </c>
      <c r="F151" s="19" t="s">
        <v>767</v>
      </c>
      <c r="G151" s="19" t="s">
        <v>890</v>
      </c>
      <c r="H151" s="25" t="s">
        <v>992</v>
      </c>
      <c r="I151" s="37">
        <v>1769</v>
      </c>
      <c r="J151" s="27">
        <f t="shared" si="4"/>
        <v>2</v>
      </c>
      <c r="K151" s="8">
        <f t="shared" si="5"/>
        <v>3538</v>
      </c>
      <c r="L151" s="21"/>
    </row>
    <row r="152" spans="1:12" x14ac:dyDescent="0.15">
      <c r="A152" s="6">
        <v>151</v>
      </c>
      <c r="B152" s="19" t="s">
        <v>132</v>
      </c>
      <c r="C152" s="20" t="s">
        <v>38</v>
      </c>
      <c r="D152" s="19">
        <v>21.17</v>
      </c>
      <c r="E152" s="19" t="s">
        <v>69</v>
      </c>
      <c r="F152" s="19" t="s">
        <v>38</v>
      </c>
      <c r="G152" s="19" t="s">
        <v>130</v>
      </c>
      <c r="H152" s="25" t="s">
        <v>989</v>
      </c>
      <c r="I152" s="37">
        <v>21.17</v>
      </c>
      <c r="J152" s="27">
        <f t="shared" si="4"/>
        <v>182</v>
      </c>
      <c r="K152" s="8">
        <f t="shared" si="5"/>
        <v>3852.9400000000005</v>
      </c>
      <c r="L152" s="21"/>
    </row>
    <row r="153" spans="1:12" x14ac:dyDescent="0.15">
      <c r="A153" s="6">
        <v>152</v>
      </c>
      <c r="B153" s="19" t="s">
        <v>284</v>
      </c>
      <c r="C153" s="20" t="s">
        <v>155</v>
      </c>
      <c r="D153" s="19">
        <v>1650</v>
      </c>
      <c r="E153" s="19" t="s">
        <v>30</v>
      </c>
      <c r="F153" s="19" t="s">
        <v>186</v>
      </c>
      <c r="G153" s="19" t="s">
        <v>260</v>
      </c>
      <c r="H153" s="25" t="s">
        <v>990</v>
      </c>
      <c r="I153" s="37">
        <v>1650</v>
      </c>
      <c r="J153" s="27">
        <f t="shared" si="4"/>
        <v>3</v>
      </c>
      <c r="K153" s="8">
        <f t="shared" si="5"/>
        <v>4950</v>
      </c>
      <c r="L153" s="21"/>
    </row>
    <row r="154" spans="1:12" x14ac:dyDescent="0.15">
      <c r="A154" s="6">
        <v>153</v>
      </c>
      <c r="B154" s="19" t="s">
        <v>464</v>
      </c>
      <c r="C154" s="20" t="s">
        <v>443</v>
      </c>
      <c r="D154" s="19">
        <v>1237.5</v>
      </c>
      <c r="E154" s="19" t="s">
        <v>462</v>
      </c>
      <c r="F154" s="19" t="s">
        <v>294</v>
      </c>
      <c r="G154" s="19" t="s">
        <v>427</v>
      </c>
      <c r="H154" s="25" t="s">
        <v>990</v>
      </c>
      <c r="I154" s="37">
        <v>1237.5</v>
      </c>
      <c r="J154" s="27">
        <f t="shared" si="4"/>
        <v>-2</v>
      </c>
      <c r="K154" s="8">
        <f t="shared" si="5"/>
        <v>-2475</v>
      </c>
      <c r="L154" s="21"/>
    </row>
    <row r="155" spans="1:12" x14ac:dyDescent="0.15">
      <c r="A155" s="6">
        <v>154</v>
      </c>
      <c r="B155" s="19" t="s">
        <v>681</v>
      </c>
      <c r="C155" s="20" t="s">
        <v>519</v>
      </c>
      <c r="D155" s="19">
        <v>2062.5</v>
      </c>
      <c r="E155" s="19" t="s">
        <v>676</v>
      </c>
      <c r="F155" s="19" t="s">
        <v>496</v>
      </c>
      <c r="G155" s="19" t="s">
        <v>496</v>
      </c>
      <c r="H155" s="25" t="s">
        <v>991</v>
      </c>
      <c r="I155" s="37">
        <v>2062.5</v>
      </c>
      <c r="J155" s="27">
        <f t="shared" si="4"/>
        <v>0</v>
      </c>
      <c r="K155" s="8">
        <f t="shared" si="5"/>
        <v>0</v>
      </c>
      <c r="L155" s="21"/>
    </row>
    <row r="156" spans="1:12" x14ac:dyDescent="0.15">
      <c r="A156" s="6">
        <v>155</v>
      </c>
      <c r="B156" s="19" t="s">
        <v>79</v>
      </c>
      <c r="C156" s="20" t="s">
        <v>74</v>
      </c>
      <c r="D156" s="19">
        <v>671.09</v>
      </c>
      <c r="E156" s="19" t="s">
        <v>77</v>
      </c>
      <c r="F156" s="19" t="s">
        <v>80</v>
      </c>
      <c r="G156" s="19" t="s">
        <v>81</v>
      </c>
      <c r="H156" s="25" t="s">
        <v>989</v>
      </c>
      <c r="I156" s="37">
        <v>671.09</v>
      </c>
      <c r="J156" s="27">
        <f t="shared" si="4"/>
        <v>365</v>
      </c>
      <c r="K156" s="8">
        <f t="shared" si="5"/>
        <v>244947.85</v>
      </c>
      <c r="L156" s="21"/>
    </row>
    <row r="157" spans="1:12" x14ac:dyDescent="0.15">
      <c r="A157" s="6">
        <v>156</v>
      </c>
      <c r="B157" s="19" t="s">
        <v>165</v>
      </c>
      <c r="C157" s="20" t="s">
        <v>125</v>
      </c>
      <c r="D157" s="19">
        <v>1167.67</v>
      </c>
      <c r="E157" s="19" t="s">
        <v>69</v>
      </c>
      <c r="F157" s="19" t="s">
        <v>125</v>
      </c>
      <c r="G157" s="19" t="s">
        <v>106</v>
      </c>
      <c r="H157" s="25" t="s">
        <v>989</v>
      </c>
      <c r="I157" s="37">
        <v>1167.67</v>
      </c>
      <c r="J157" s="27">
        <f t="shared" si="4"/>
        <v>16</v>
      </c>
      <c r="K157" s="8">
        <f t="shared" si="5"/>
        <v>18682.72</v>
      </c>
      <c r="L157" s="21"/>
    </row>
    <row r="158" spans="1:12" x14ac:dyDescent="0.15">
      <c r="A158" s="6">
        <v>157</v>
      </c>
      <c r="B158" s="19" t="s">
        <v>301</v>
      </c>
      <c r="C158" s="20" t="s">
        <v>118</v>
      </c>
      <c r="D158" s="19">
        <v>826.11</v>
      </c>
      <c r="E158" s="19" t="s">
        <v>300</v>
      </c>
      <c r="F158" s="19" t="s">
        <v>118</v>
      </c>
      <c r="G158" s="19" t="s">
        <v>190</v>
      </c>
      <c r="H158" s="25" t="s">
        <v>989</v>
      </c>
      <c r="I158" s="37">
        <v>826.11</v>
      </c>
      <c r="J158" s="27">
        <f t="shared" si="4"/>
        <v>35</v>
      </c>
      <c r="K158" s="8">
        <f t="shared" si="5"/>
        <v>28913.850000000002</v>
      </c>
      <c r="L158" s="21"/>
    </row>
    <row r="159" spans="1:12" x14ac:dyDescent="0.15">
      <c r="A159" s="6">
        <v>158</v>
      </c>
      <c r="B159" s="19" t="s">
        <v>318</v>
      </c>
      <c r="C159" s="20" t="s">
        <v>59</v>
      </c>
      <c r="D159" s="19">
        <v>1794.19</v>
      </c>
      <c r="E159" s="19" t="s">
        <v>314</v>
      </c>
      <c r="F159" s="19" t="s">
        <v>59</v>
      </c>
      <c r="G159" s="19" t="s">
        <v>319</v>
      </c>
      <c r="H159" s="25" t="s">
        <v>990</v>
      </c>
      <c r="I159" s="37">
        <v>1794.19</v>
      </c>
      <c r="J159" s="27">
        <f t="shared" si="4"/>
        <v>38</v>
      </c>
      <c r="K159" s="8">
        <f t="shared" si="5"/>
        <v>68179.22</v>
      </c>
      <c r="L159" s="21"/>
    </row>
    <row r="160" spans="1:12" x14ac:dyDescent="0.15">
      <c r="A160" s="6">
        <v>159</v>
      </c>
      <c r="B160" s="19" t="s">
        <v>320</v>
      </c>
      <c r="C160" s="20" t="s">
        <v>304</v>
      </c>
      <c r="D160" s="19">
        <v>3158.11</v>
      </c>
      <c r="E160" s="19" t="s">
        <v>314</v>
      </c>
      <c r="F160" s="19" t="s">
        <v>321</v>
      </c>
      <c r="G160" s="19" t="s">
        <v>321</v>
      </c>
      <c r="H160" s="25" t="s">
        <v>990</v>
      </c>
      <c r="I160" s="37">
        <v>3158.11</v>
      </c>
      <c r="J160" s="27">
        <f t="shared" si="4"/>
        <v>0</v>
      </c>
      <c r="K160" s="8">
        <f t="shared" si="5"/>
        <v>0</v>
      </c>
      <c r="L160" s="21"/>
    </row>
    <row r="161" spans="1:12" x14ac:dyDescent="0.15">
      <c r="A161" s="6">
        <v>160</v>
      </c>
      <c r="B161" s="19" t="s">
        <v>415</v>
      </c>
      <c r="C161" s="20" t="s">
        <v>316</v>
      </c>
      <c r="D161" s="19">
        <v>1872.38</v>
      </c>
      <c r="E161" s="19" t="s">
        <v>338</v>
      </c>
      <c r="F161" s="19" t="s">
        <v>416</v>
      </c>
      <c r="G161" s="19" t="s">
        <v>416</v>
      </c>
      <c r="H161" s="25" t="s">
        <v>990</v>
      </c>
      <c r="I161" s="37">
        <v>1872.38</v>
      </c>
      <c r="J161" s="27">
        <f t="shared" si="4"/>
        <v>0</v>
      </c>
      <c r="K161" s="8">
        <f t="shared" si="5"/>
        <v>0</v>
      </c>
      <c r="L161" s="21"/>
    </row>
    <row r="162" spans="1:12" x14ac:dyDescent="0.15">
      <c r="A162" s="6">
        <v>161</v>
      </c>
      <c r="B162" s="19" t="s">
        <v>417</v>
      </c>
      <c r="C162" s="20" t="s">
        <v>163</v>
      </c>
      <c r="D162" s="19">
        <v>1134.48</v>
      </c>
      <c r="E162" s="19" t="s">
        <v>338</v>
      </c>
      <c r="F162" s="19" t="s">
        <v>163</v>
      </c>
      <c r="G162" s="19" t="s">
        <v>287</v>
      </c>
      <c r="H162" s="25" t="s">
        <v>990</v>
      </c>
      <c r="I162" s="37">
        <v>1134.48</v>
      </c>
      <c r="J162" s="27">
        <f t="shared" si="4"/>
        <v>36</v>
      </c>
      <c r="K162" s="8">
        <f t="shared" si="5"/>
        <v>40841.279999999999</v>
      </c>
      <c r="L162" s="21"/>
    </row>
    <row r="163" spans="1:12" x14ac:dyDescent="0.15">
      <c r="A163" s="6">
        <v>162</v>
      </c>
      <c r="B163" s="19" t="s">
        <v>701</v>
      </c>
      <c r="C163" s="20" t="s">
        <v>489</v>
      </c>
      <c r="D163" s="19">
        <v>519.72</v>
      </c>
      <c r="E163" s="19" t="s">
        <v>697</v>
      </c>
      <c r="F163" s="19" t="s">
        <v>644</v>
      </c>
      <c r="G163" s="19" t="s">
        <v>644</v>
      </c>
      <c r="H163" s="25" t="s">
        <v>991</v>
      </c>
      <c r="I163" s="37">
        <v>519.72</v>
      </c>
      <c r="J163" s="27">
        <f t="shared" si="4"/>
        <v>0</v>
      </c>
      <c r="K163" s="8">
        <f t="shared" si="5"/>
        <v>0</v>
      </c>
      <c r="L163" s="21"/>
    </row>
    <row r="164" spans="1:12" x14ac:dyDescent="0.15">
      <c r="A164" s="6">
        <v>163</v>
      </c>
      <c r="B164" s="19" t="s">
        <v>706</v>
      </c>
      <c r="C164" s="20" t="s">
        <v>676</v>
      </c>
      <c r="D164" s="19">
        <v>75.86</v>
      </c>
      <c r="E164" s="19" t="s">
        <v>697</v>
      </c>
      <c r="F164" s="19" t="s">
        <v>699</v>
      </c>
      <c r="G164" s="19" t="s">
        <v>699</v>
      </c>
      <c r="H164" s="25" t="s">
        <v>991</v>
      </c>
      <c r="I164" s="37">
        <v>75.86</v>
      </c>
      <c r="J164" s="27">
        <f t="shared" si="4"/>
        <v>0</v>
      </c>
      <c r="K164" s="8">
        <f t="shared" si="5"/>
        <v>0</v>
      </c>
      <c r="L164" s="21"/>
    </row>
    <row r="165" spans="1:12" x14ac:dyDescent="0.15">
      <c r="A165" s="6">
        <v>164</v>
      </c>
      <c r="B165" s="19" t="s">
        <v>710</v>
      </c>
      <c r="C165" s="20" t="s">
        <v>519</v>
      </c>
      <c r="D165" s="19">
        <v>258.13</v>
      </c>
      <c r="E165" s="19" t="s">
        <v>697</v>
      </c>
      <c r="F165" s="19" t="s">
        <v>669</v>
      </c>
      <c r="G165" s="19" t="s">
        <v>669</v>
      </c>
      <c r="H165" s="25" t="s">
        <v>991</v>
      </c>
      <c r="I165" s="37">
        <v>258.13</v>
      </c>
      <c r="J165" s="27">
        <f t="shared" si="4"/>
        <v>0</v>
      </c>
      <c r="K165" s="8">
        <f t="shared" si="5"/>
        <v>0</v>
      </c>
      <c r="L165" s="21"/>
    </row>
    <row r="166" spans="1:12" x14ac:dyDescent="0.15">
      <c r="A166" s="6">
        <v>165</v>
      </c>
      <c r="B166" s="19" t="s">
        <v>757</v>
      </c>
      <c r="C166" s="20" t="s">
        <v>758</v>
      </c>
      <c r="D166" s="19">
        <v>68.38</v>
      </c>
      <c r="E166" s="19" t="s">
        <v>747</v>
      </c>
      <c r="F166" s="19" t="s">
        <v>758</v>
      </c>
      <c r="G166" s="19" t="s">
        <v>745</v>
      </c>
      <c r="H166" s="25" t="s">
        <v>992</v>
      </c>
      <c r="I166" s="37">
        <v>68.38</v>
      </c>
      <c r="J166" s="27">
        <f t="shared" si="4"/>
        <v>35</v>
      </c>
      <c r="K166" s="8">
        <f t="shared" si="5"/>
        <v>2393.2999999999997</v>
      </c>
      <c r="L166" s="21"/>
    </row>
    <row r="167" spans="1:12" x14ac:dyDescent="0.15">
      <c r="A167" s="6">
        <v>166</v>
      </c>
      <c r="B167" s="19" t="s">
        <v>776</v>
      </c>
      <c r="C167" s="20" t="s">
        <v>774</v>
      </c>
      <c r="D167" s="19">
        <v>55.51</v>
      </c>
      <c r="E167" s="19" t="s">
        <v>774</v>
      </c>
      <c r="F167" s="19" t="s">
        <v>774</v>
      </c>
      <c r="G167" s="19" t="s">
        <v>777</v>
      </c>
      <c r="H167" s="25" t="s">
        <v>992</v>
      </c>
      <c r="I167" s="37">
        <v>55.51</v>
      </c>
      <c r="J167" s="27">
        <f t="shared" si="4"/>
        <v>35</v>
      </c>
      <c r="K167" s="8">
        <f t="shared" si="5"/>
        <v>1942.85</v>
      </c>
      <c r="L167" s="21"/>
    </row>
    <row r="168" spans="1:12" x14ac:dyDescent="0.15">
      <c r="A168" s="6">
        <v>167</v>
      </c>
      <c r="B168" s="19" t="s">
        <v>60</v>
      </c>
      <c r="C168" s="20" t="s">
        <v>173</v>
      </c>
      <c r="D168" s="19">
        <v>1163.8800000000001</v>
      </c>
      <c r="E168" s="19" t="s">
        <v>253</v>
      </c>
      <c r="F168" s="19" t="s">
        <v>186</v>
      </c>
      <c r="G168" s="19" t="s">
        <v>292</v>
      </c>
      <c r="H168" s="25" t="s">
        <v>990</v>
      </c>
      <c r="I168" s="37">
        <v>1163.8800000000001</v>
      </c>
      <c r="J168" s="27">
        <f t="shared" si="4"/>
        <v>16</v>
      </c>
      <c r="K168" s="8">
        <f t="shared" si="5"/>
        <v>18622.080000000002</v>
      </c>
      <c r="L168" s="21"/>
    </row>
    <row r="169" spans="1:12" x14ac:dyDescent="0.15">
      <c r="A169" s="6">
        <v>168</v>
      </c>
      <c r="B169" s="19" t="s">
        <v>35</v>
      </c>
      <c r="C169" s="20" t="s">
        <v>168</v>
      </c>
      <c r="D169" s="19">
        <v>1317.6</v>
      </c>
      <c r="E169" s="19" t="s">
        <v>253</v>
      </c>
      <c r="F169" s="19" t="s">
        <v>186</v>
      </c>
      <c r="G169" s="19" t="s">
        <v>292</v>
      </c>
      <c r="H169" s="25" t="s">
        <v>990</v>
      </c>
      <c r="I169" s="37">
        <v>1317.6</v>
      </c>
      <c r="J169" s="27">
        <f t="shared" si="4"/>
        <v>16</v>
      </c>
      <c r="K169" s="8">
        <f t="shared" si="5"/>
        <v>21081.599999999999</v>
      </c>
      <c r="L169" s="21"/>
    </row>
    <row r="170" spans="1:12" x14ac:dyDescent="0.15">
      <c r="A170" s="6">
        <v>169</v>
      </c>
      <c r="B170" s="19" t="s">
        <v>13</v>
      </c>
      <c r="C170" s="20" t="s">
        <v>268</v>
      </c>
      <c r="D170" s="19">
        <v>878.4</v>
      </c>
      <c r="E170" s="19" t="s">
        <v>497</v>
      </c>
      <c r="F170" s="19" t="s">
        <v>189</v>
      </c>
      <c r="G170" s="19" t="s">
        <v>489</v>
      </c>
      <c r="H170" s="25" t="s">
        <v>990</v>
      </c>
      <c r="I170" s="37">
        <v>878.4</v>
      </c>
      <c r="J170" s="27">
        <f t="shared" si="4"/>
        <v>39</v>
      </c>
      <c r="K170" s="8">
        <f t="shared" si="5"/>
        <v>34257.599999999999</v>
      </c>
      <c r="L170" s="21"/>
    </row>
    <row r="171" spans="1:12" x14ac:dyDescent="0.15">
      <c r="A171" s="6">
        <v>170</v>
      </c>
      <c r="B171" s="19" t="s">
        <v>498</v>
      </c>
      <c r="C171" s="20" t="s">
        <v>216</v>
      </c>
      <c r="D171" s="19">
        <v>3660</v>
      </c>
      <c r="E171" s="19" t="s">
        <v>497</v>
      </c>
      <c r="F171" s="19" t="s">
        <v>186</v>
      </c>
      <c r="G171" s="19" t="s">
        <v>489</v>
      </c>
      <c r="H171" s="25" t="s">
        <v>990</v>
      </c>
      <c r="I171" s="37">
        <v>3660</v>
      </c>
      <c r="J171" s="27">
        <f t="shared" si="4"/>
        <v>69</v>
      </c>
      <c r="K171" s="8">
        <f t="shared" si="5"/>
        <v>252540</v>
      </c>
      <c r="L171" s="21"/>
    </row>
    <row r="172" spans="1:12" x14ac:dyDescent="0.15">
      <c r="A172" s="6">
        <v>171</v>
      </c>
      <c r="B172" s="19" t="s">
        <v>43</v>
      </c>
      <c r="C172" s="20" t="s">
        <v>189</v>
      </c>
      <c r="D172" s="19">
        <v>219.6</v>
      </c>
      <c r="E172" s="19" t="s">
        <v>497</v>
      </c>
      <c r="F172" s="19" t="s">
        <v>294</v>
      </c>
      <c r="G172" s="19" t="s">
        <v>489</v>
      </c>
      <c r="H172" s="25" t="s">
        <v>990</v>
      </c>
      <c r="I172" s="37">
        <v>219.6</v>
      </c>
      <c r="J172" s="27">
        <f t="shared" si="4"/>
        <v>8</v>
      </c>
      <c r="K172" s="8">
        <f t="shared" si="5"/>
        <v>1756.8</v>
      </c>
      <c r="L172" s="21"/>
    </row>
    <row r="173" spans="1:12" x14ac:dyDescent="0.15">
      <c r="A173" s="6">
        <v>172</v>
      </c>
      <c r="B173" s="19" t="s">
        <v>623</v>
      </c>
      <c r="C173" s="20" t="s">
        <v>430</v>
      </c>
      <c r="D173" s="19">
        <v>3367949.76</v>
      </c>
      <c r="E173" s="19" t="s">
        <v>617</v>
      </c>
      <c r="F173" s="19" t="s">
        <v>430</v>
      </c>
      <c r="G173" s="19" t="s">
        <v>491</v>
      </c>
      <c r="H173" s="25" t="s">
        <v>990</v>
      </c>
      <c r="I173" s="37">
        <v>3367949.76</v>
      </c>
      <c r="J173" s="27">
        <f t="shared" si="4"/>
        <v>1</v>
      </c>
      <c r="K173" s="8">
        <f t="shared" si="5"/>
        <v>3367949.76</v>
      </c>
      <c r="L173" s="21"/>
    </row>
    <row r="174" spans="1:12" x14ac:dyDescent="0.15">
      <c r="A174" s="6">
        <v>173</v>
      </c>
      <c r="B174" s="19" t="s">
        <v>624</v>
      </c>
      <c r="C174" s="20" t="s">
        <v>492</v>
      </c>
      <c r="D174" s="19">
        <v>3392427.21</v>
      </c>
      <c r="E174" s="19" t="s">
        <v>617</v>
      </c>
      <c r="F174" s="19" t="s">
        <v>492</v>
      </c>
      <c r="G174" s="19" t="s">
        <v>492</v>
      </c>
      <c r="H174" s="25" t="s">
        <v>990</v>
      </c>
      <c r="I174" s="37">
        <v>3392427.21</v>
      </c>
      <c r="J174" s="27">
        <f t="shared" si="4"/>
        <v>0</v>
      </c>
      <c r="K174" s="8">
        <f t="shared" si="5"/>
        <v>0</v>
      </c>
      <c r="L174" s="21"/>
    </row>
    <row r="175" spans="1:12" x14ac:dyDescent="0.15">
      <c r="A175" s="6">
        <v>174</v>
      </c>
      <c r="B175" s="19" t="s">
        <v>625</v>
      </c>
      <c r="C175" s="20" t="s">
        <v>492</v>
      </c>
      <c r="D175" s="19">
        <v>3392427.21</v>
      </c>
      <c r="E175" s="19" t="s">
        <v>617</v>
      </c>
      <c r="F175" s="19" t="s">
        <v>492</v>
      </c>
      <c r="G175" s="19" t="s">
        <v>492</v>
      </c>
      <c r="H175" s="25" t="s">
        <v>990</v>
      </c>
      <c r="I175" s="37">
        <v>3392427.21</v>
      </c>
      <c r="J175" s="27">
        <f t="shared" si="4"/>
        <v>0</v>
      </c>
      <c r="K175" s="8">
        <f t="shared" si="5"/>
        <v>0</v>
      </c>
      <c r="L175" s="21"/>
    </row>
    <row r="176" spans="1:12" x14ac:dyDescent="0.15">
      <c r="A176" s="6">
        <v>175</v>
      </c>
      <c r="B176" s="19" t="s">
        <v>236</v>
      </c>
      <c r="C176" s="20" t="s">
        <v>93</v>
      </c>
      <c r="D176" s="19">
        <v>7222.4</v>
      </c>
      <c r="E176" s="19" t="s">
        <v>163</v>
      </c>
      <c r="F176" s="19" t="s">
        <v>97</v>
      </c>
      <c r="G176" s="19" t="s">
        <v>131</v>
      </c>
      <c r="H176" s="25" t="s">
        <v>989</v>
      </c>
      <c r="I176" s="37">
        <v>7222.4</v>
      </c>
      <c r="J176" s="27">
        <f t="shared" si="4"/>
        <v>5</v>
      </c>
      <c r="K176" s="8">
        <f t="shared" si="5"/>
        <v>36112</v>
      </c>
      <c r="L176" s="21"/>
    </row>
    <row r="177" spans="1:12" x14ac:dyDescent="0.15">
      <c r="A177" s="6">
        <v>176</v>
      </c>
      <c r="B177" s="19" t="s">
        <v>237</v>
      </c>
      <c r="C177" s="20" t="s">
        <v>93</v>
      </c>
      <c r="D177" s="19">
        <v>1318.82</v>
      </c>
      <c r="E177" s="19" t="s">
        <v>163</v>
      </c>
      <c r="F177" s="19" t="s">
        <v>97</v>
      </c>
      <c r="G177" s="19" t="s">
        <v>131</v>
      </c>
      <c r="H177" s="25" t="s">
        <v>989</v>
      </c>
      <c r="I177" s="37">
        <v>1318.82</v>
      </c>
      <c r="J177" s="27">
        <f t="shared" si="4"/>
        <v>5</v>
      </c>
      <c r="K177" s="8">
        <f t="shared" si="5"/>
        <v>6594.0999999999995</v>
      </c>
      <c r="L177" s="21"/>
    </row>
    <row r="178" spans="1:12" x14ac:dyDescent="0.15">
      <c r="A178" s="6">
        <v>177</v>
      </c>
      <c r="B178" s="19" t="s">
        <v>279</v>
      </c>
      <c r="C178" s="20" t="s">
        <v>97</v>
      </c>
      <c r="D178" s="19">
        <v>1146.8</v>
      </c>
      <c r="E178" s="19" t="s">
        <v>274</v>
      </c>
      <c r="F178" s="19" t="s">
        <v>186</v>
      </c>
      <c r="G178" s="19" t="s">
        <v>260</v>
      </c>
      <c r="H178" s="25" t="s">
        <v>990</v>
      </c>
      <c r="I178" s="37">
        <v>1146.8</v>
      </c>
      <c r="J178" s="27">
        <f t="shared" si="4"/>
        <v>3</v>
      </c>
      <c r="K178" s="8">
        <f t="shared" si="5"/>
        <v>3440.3999999999996</v>
      </c>
      <c r="L178" s="21"/>
    </row>
    <row r="179" spans="1:12" x14ac:dyDescent="0.15">
      <c r="A179" s="6">
        <v>178</v>
      </c>
      <c r="B179" s="19" t="s">
        <v>345</v>
      </c>
      <c r="C179" s="20" t="s">
        <v>186</v>
      </c>
      <c r="D179" s="19">
        <v>854</v>
      </c>
      <c r="E179" s="19" t="s">
        <v>189</v>
      </c>
      <c r="F179" s="19" t="s">
        <v>189</v>
      </c>
      <c r="G179" s="19" t="s">
        <v>321</v>
      </c>
      <c r="H179" s="25" t="s">
        <v>990</v>
      </c>
      <c r="I179" s="37">
        <v>854</v>
      </c>
      <c r="J179" s="27">
        <f t="shared" si="4"/>
        <v>20</v>
      </c>
      <c r="K179" s="8">
        <f t="shared" si="5"/>
        <v>17080</v>
      </c>
      <c r="L179" s="21"/>
    </row>
    <row r="180" spans="1:12" x14ac:dyDescent="0.15">
      <c r="A180" s="6">
        <v>179</v>
      </c>
      <c r="B180" s="19" t="s">
        <v>576</v>
      </c>
      <c r="C180" s="20" t="s">
        <v>294</v>
      </c>
      <c r="D180" s="19">
        <v>353.8</v>
      </c>
      <c r="E180" s="19" t="s">
        <v>359</v>
      </c>
      <c r="F180" s="19" t="s">
        <v>359</v>
      </c>
      <c r="G180" s="19" t="s">
        <v>488</v>
      </c>
      <c r="H180" s="25" t="s">
        <v>991</v>
      </c>
      <c r="I180" s="37">
        <v>353.8</v>
      </c>
      <c r="J180" s="27">
        <f t="shared" si="4"/>
        <v>1</v>
      </c>
      <c r="K180" s="8">
        <f t="shared" si="5"/>
        <v>353.8</v>
      </c>
      <c r="L180" s="21"/>
    </row>
    <row r="181" spans="1:12" x14ac:dyDescent="0.15">
      <c r="A181" s="6">
        <v>180</v>
      </c>
      <c r="B181" s="19" t="s">
        <v>577</v>
      </c>
      <c r="C181" s="20" t="s">
        <v>294</v>
      </c>
      <c r="D181" s="19">
        <v>353.8</v>
      </c>
      <c r="E181" s="19" t="s">
        <v>359</v>
      </c>
      <c r="F181" s="19" t="s">
        <v>359</v>
      </c>
      <c r="G181" s="19" t="s">
        <v>488</v>
      </c>
      <c r="H181" s="25" t="s">
        <v>991</v>
      </c>
      <c r="I181" s="37">
        <v>353.8</v>
      </c>
      <c r="J181" s="27">
        <f t="shared" si="4"/>
        <v>1</v>
      </c>
      <c r="K181" s="8">
        <f t="shared" si="5"/>
        <v>353.8</v>
      </c>
      <c r="L181" s="21"/>
    </row>
    <row r="182" spans="1:12" x14ac:dyDescent="0.15">
      <c r="A182" s="6">
        <v>181</v>
      </c>
      <c r="B182" s="19" t="s">
        <v>742</v>
      </c>
      <c r="C182" s="20" t="s">
        <v>688</v>
      </c>
      <c r="D182" s="19">
        <v>414.8</v>
      </c>
      <c r="E182" s="19" t="s">
        <v>726</v>
      </c>
      <c r="F182" s="19" t="s">
        <v>667</v>
      </c>
      <c r="G182" s="19" t="s">
        <v>741</v>
      </c>
      <c r="H182" s="25" t="s">
        <v>991</v>
      </c>
      <c r="I182" s="37">
        <v>414.8</v>
      </c>
      <c r="J182" s="27">
        <f t="shared" si="4"/>
        <v>-12</v>
      </c>
      <c r="K182" s="8">
        <f t="shared" si="5"/>
        <v>-4977.6000000000004</v>
      </c>
      <c r="L182" s="21"/>
    </row>
    <row r="183" spans="1:12" x14ac:dyDescent="0.15">
      <c r="A183" s="6">
        <v>182</v>
      </c>
      <c r="B183" s="19" t="s">
        <v>839</v>
      </c>
      <c r="C183" s="20" t="s">
        <v>667</v>
      </c>
      <c r="D183" s="19">
        <v>500.2</v>
      </c>
      <c r="E183" s="19" t="s">
        <v>832</v>
      </c>
      <c r="F183" s="19" t="s">
        <v>793</v>
      </c>
      <c r="G183" s="19" t="s">
        <v>812</v>
      </c>
      <c r="H183" s="25" t="s">
        <v>992</v>
      </c>
      <c r="I183" s="37">
        <v>500.2</v>
      </c>
      <c r="J183" s="27">
        <f t="shared" si="4"/>
        <v>-3</v>
      </c>
      <c r="K183" s="8">
        <f t="shared" si="5"/>
        <v>-1500.6</v>
      </c>
      <c r="L183" s="21"/>
    </row>
    <row r="184" spans="1:12" x14ac:dyDescent="0.15">
      <c r="A184" s="6">
        <v>183</v>
      </c>
      <c r="B184" s="19" t="s">
        <v>904</v>
      </c>
      <c r="C184" s="20" t="s">
        <v>729</v>
      </c>
      <c r="D184" s="19">
        <v>2488.8000000000002</v>
      </c>
      <c r="E184" s="19" t="s">
        <v>897</v>
      </c>
      <c r="F184" s="19" t="s">
        <v>767</v>
      </c>
      <c r="G184" s="19" t="s">
        <v>890</v>
      </c>
      <c r="H184" s="25" t="s">
        <v>992</v>
      </c>
      <c r="I184" s="37">
        <v>2488.8000000000002</v>
      </c>
      <c r="J184" s="27">
        <f t="shared" si="4"/>
        <v>2</v>
      </c>
      <c r="K184" s="8">
        <f t="shared" si="5"/>
        <v>4977.6000000000004</v>
      </c>
      <c r="L184" s="21"/>
    </row>
    <row r="185" spans="1:12" x14ac:dyDescent="0.15">
      <c r="A185" s="6">
        <v>184</v>
      </c>
      <c r="B185" s="19" t="s">
        <v>905</v>
      </c>
      <c r="C185" s="20" t="s">
        <v>729</v>
      </c>
      <c r="D185" s="19">
        <v>207.4</v>
      </c>
      <c r="E185" s="19" t="s">
        <v>906</v>
      </c>
      <c r="F185" s="19" t="s">
        <v>767</v>
      </c>
      <c r="G185" s="19" t="s">
        <v>890</v>
      </c>
      <c r="H185" s="25" t="s">
        <v>992</v>
      </c>
      <c r="I185" s="37">
        <v>207.4</v>
      </c>
      <c r="J185" s="27">
        <f t="shared" si="4"/>
        <v>2</v>
      </c>
      <c r="K185" s="8">
        <f t="shared" si="5"/>
        <v>414.8</v>
      </c>
      <c r="L185" s="21"/>
    </row>
    <row r="186" spans="1:12" x14ac:dyDescent="0.15">
      <c r="A186" s="6">
        <v>185</v>
      </c>
      <c r="B186" s="19" t="s">
        <v>969</v>
      </c>
      <c r="C186" s="20" t="s">
        <v>886</v>
      </c>
      <c r="D186" s="19">
        <v>280.60000000000002</v>
      </c>
      <c r="E186" s="19" t="s">
        <v>955</v>
      </c>
      <c r="F186" s="19" t="s">
        <v>851</v>
      </c>
      <c r="G186" s="19" t="s">
        <v>937</v>
      </c>
      <c r="H186" s="25" t="s">
        <v>992</v>
      </c>
      <c r="I186" s="37">
        <v>280.60000000000002</v>
      </c>
      <c r="J186" s="27">
        <f t="shared" si="4"/>
        <v>-13</v>
      </c>
      <c r="K186" s="8">
        <f t="shared" si="5"/>
        <v>-3647.8</v>
      </c>
      <c r="L186" s="21"/>
    </row>
    <row r="187" spans="1:12" x14ac:dyDescent="0.15">
      <c r="A187" s="6">
        <v>186</v>
      </c>
      <c r="B187" s="19" t="s">
        <v>971</v>
      </c>
      <c r="C187" s="20" t="s">
        <v>886</v>
      </c>
      <c r="D187" s="19">
        <v>280.60000000000002</v>
      </c>
      <c r="E187" s="19" t="s">
        <v>955</v>
      </c>
      <c r="F187" s="19" t="s">
        <v>851</v>
      </c>
      <c r="G187" s="19" t="s">
        <v>937</v>
      </c>
      <c r="H187" s="25" t="s">
        <v>992</v>
      </c>
      <c r="I187" s="37">
        <v>280.60000000000002</v>
      </c>
      <c r="J187" s="27">
        <f t="shared" si="4"/>
        <v>-13</v>
      </c>
      <c r="K187" s="8">
        <f t="shared" si="5"/>
        <v>-3647.8</v>
      </c>
      <c r="L187" s="21"/>
    </row>
    <row r="188" spans="1:12" x14ac:dyDescent="0.15">
      <c r="A188" s="6">
        <v>187</v>
      </c>
      <c r="B188" s="19" t="s">
        <v>22</v>
      </c>
      <c r="C188" s="20" t="s">
        <v>162</v>
      </c>
      <c r="D188" s="19">
        <v>252.04</v>
      </c>
      <c r="E188" s="19" t="s">
        <v>300</v>
      </c>
      <c r="F188" s="19" t="s">
        <v>162</v>
      </c>
      <c r="G188" s="19" t="s">
        <v>292</v>
      </c>
      <c r="H188" s="25" t="s">
        <v>990</v>
      </c>
      <c r="I188" s="37">
        <v>210.72</v>
      </c>
      <c r="J188" s="27">
        <f t="shared" si="4"/>
        <v>66</v>
      </c>
      <c r="K188" s="8">
        <f t="shared" si="5"/>
        <v>16634.64</v>
      </c>
      <c r="L188" s="21"/>
    </row>
    <row r="189" spans="1:12" x14ac:dyDescent="0.15">
      <c r="A189" s="6">
        <v>188</v>
      </c>
      <c r="B189" s="19" t="s">
        <v>212</v>
      </c>
      <c r="C189" s="20" t="s">
        <v>130</v>
      </c>
      <c r="D189" s="19">
        <v>252.03</v>
      </c>
      <c r="E189" s="19" t="s">
        <v>213</v>
      </c>
      <c r="F189" s="19" t="s">
        <v>130</v>
      </c>
      <c r="G189" s="19" t="s">
        <v>168</v>
      </c>
      <c r="H189" s="25" t="s">
        <v>989</v>
      </c>
      <c r="I189" s="37">
        <v>210.71</v>
      </c>
      <c r="J189" s="27">
        <f t="shared" si="4"/>
        <v>28</v>
      </c>
      <c r="K189" s="8">
        <f t="shared" si="5"/>
        <v>7056.84</v>
      </c>
      <c r="L189" s="21"/>
    </row>
    <row r="190" spans="1:12" x14ac:dyDescent="0.15">
      <c r="A190" s="6">
        <v>189</v>
      </c>
      <c r="B190" s="19" t="s">
        <v>503</v>
      </c>
      <c r="C190" s="20" t="s">
        <v>416</v>
      </c>
      <c r="D190" s="19">
        <v>375.1</v>
      </c>
      <c r="E190" s="19" t="s">
        <v>461</v>
      </c>
      <c r="F190" s="19" t="s">
        <v>416</v>
      </c>
      <c r="G190" s="19" t="s">
        <v>459</v>
      </c>
      <c r="H190" s="25" t="s">
        <v>990</v>
      </c>
      <c r="I190" s="37">
        <v>313.61</v>
      </c>
      <c r="J190" s="27">
        <f t="shared" si="4"/>
        <v>9</v>
      </c>
      <c r="K190" s="8">
        <f t="shared" si="5"/>
        <v>3375.9</v>
      </c>
      <c r="L190" s="21"/>
    </row>
    <row r="191" spans="1:12" x14ac:dyDescent="0.15">
      <c r="A191" s="6">
        <v>190</v>
      </c>
      <c r="B191" s="19" t="s">
        <v>813</v>
      </c>
      <c r="C191" s="20" t="s">
        <v>741</v>
      </c>
      <c r="D191" s="19">
        <v>3552.64</v>
      </c>
      <c r="E191" s="19" t="s">
        <v>779</v>
      </c>
      <c r="F191" s="19" t="s">
        <v>741</v>
      </c>
      <c r="G191" s="19" t="s">
        <v>812</v>
      </c>
      <c r="H191" s="25" t="s">
        <v>992</v>
      </c>
      <c r="I191" s="37">
        <v>2992.64</v>
      </c>
      <c r="J191" s="27">
        <f t="shared" si="4"/>
        <v>40</v>
      </c>
      <c r="K191" s="8">
        <f t="shared" si="5"/>
        <v>142105.60000000001</v>
      </c>
      <c r="L191" s="21"/>
    </row>
    <row r="192" spans="1:12" x14ac:dyDescent="0.15">
      <c r="A192" s="6">
        <v>191</v>
      </c>
      <c r="B192" s="19" t="s">
        <v>302</v>
      </c>
      <c r="C192" s="20" t="s">
        <v>167</v>
      </c>
      <c r="D192" s="19">
        <v>385.72</v>
      </c>
      <c r="E192" s="19" t="s">
        <v>300</v>
      </c>
      <c r="F192" s="19" t="s">
        <v>186</v>
      </c>
      <c r="G192" s="19" t="s">
        <v>292</v>
      </c>
      <c r="H192" s="25" t="s">
        <v>990</v>
      </c>
      <c r="I192" s="37">
        <v>385.72</v>
      </c>
      <c r="J192" s="27">
        <f t="shared" si="4"/>
        <v>16</v>
      </c>
      <c r="K192" s="8">
        <f t="shared" si="5"/>
        <v>6171.52</v>
      </c>
      <c r="L192" s="21"/>
    </row>
    <row r="193" spans="1:12" x14ac:dyDescent="0.15">
      <c r="A193" s="6">
        <v>192</v>
      </c>
      <c r="B193" s="19" t="s">
        <v>609</v>
      </c>
      <c r="C193" s="20" t="s">
        <v>281</v>
      </c>
      <c r="D193" s="19">
        <v>320.5</v>
      </c>
      <c r="E193" s="19" t="s">
        <v>528</v>
      </c>
      <c r="F193" s="19" t="s">
        <v>281</v>
      </c>
      <c r="G193" s="19" t="s">
        <v>528</v>
      </c>
      <c r="H193" s="25" t="s">
        <v>991</v>
      </c>
      <c r="I193" s="37">
        <v>320.5</v>
      </c>
      <c r="J193" s="27">
        <f t="shared" si="4"/>
        <v>8</v>
      </c>
      <c r="K193" s="8">
        <f t="shared" si="5"/>
        <v>2564</v>
      </c>
      <c r="L193" s="21"/>
    </row>
    <row r="194" spans="1:12" x14ac:dyDescent="0.15">
      <c r="A194" s="6">
        <v>193</v>
      </c>
      <c r="B194" s="19" t="s">
        <v>773</v>
      </c>
      <c r="C194" s="20" t="s">
        <v>697</v>
      </c>
      <c r="D194" s="19">
        <v>212</v>
      </c>
      <c r="E194" s="19" t="s">
        <v>770</v>
      </c>
      <c r="F194" s="19" t="s">
        <v>697</v>
      </c>
      <c r="G194" s="19" t="s">
        <v>774</v>
      </c>
      <c r="H194" s="25" t="s">
        <v>991</v>
      </c>
      <c r="I194" s="37">
        <v>212</v>
      </c>
      <c r="J194" s="27">
        <f t="shared" si="4"/>
        <v>55</v>
      </c>
      <c r="K194" s="8">
        <f t="shared" si="5"/>
        <v>11660</v>
      </c>
      <c r="L194" s="21"/>
    </row>
    <row r="195" spans="1:12" x14ac:dyDescent="0.15">
      <c r="A195" s="6">
        <v>194</v>
      </c>
      <c r="B195" s="19" t="s">
        <v>879</v>
      </c>
      <c r="C195" s="20" t="s">
        <v>822</v>
      </c>
      <c r="D195" s="19">
        <v>428.5</v>
      </c>
      <c r="E195" s="19" t="s">
        <v>858</v>
      </c>
      <c r="F195" s="19" t="s">
        <v>822</v>
      </c>
      <c r="G195" s="19" t="s">
        <v>874</v>
      </c>
      <c r="H195" s="25" t="s">
        <v>992</v>
      </c>
      <c r="I195" s="37">
        <v>428.5</v>
      </c>
      <c r="J195" s="27">
        <f t="shared" ref="J195:J258" si="6">G195-F195</f>
        <v>11</v>
      </c>
      <c r="K195" s="8">
        <f t="shared" ref="K195:K258" si="7">J195*D195</f>
        <v>4713.5</v>
      </c>
      <c r="L195" s="21"/>
    </row>
    <row r="196" spans="1:12" x14ac:dyDescent="0.15">
      <c r="A196" s="6">
        <v>195</v>
      </c>
      <c r="B196" s="19" t="s">
        <v>953</v>
      </c>
      <c r="C196" s="20" t="s">
        <v>940</v>
      </c>
      <c r="D196" s="19">
        <v>319.5</v>
      </c>
      <c r="E196" s="19" t="s">
        <v>924</v>
      </c>
      <c r="F196" s="19" t="s">
        <v>940</v>
      </c>
      <c r="G196" s="19" t="s">
        <v>933</v>
      </c>
      <c r="H196" s="25" t="s">
        <v>992</v>
      </c>
      <c r="I196" s="37">
        <v>319.5</v>
      </c>
      <c r="J196" s="27">
        <f t="shared" si="6"/>
        <v>13</v>
      </c>
      <c r="K196" s="8">
        <f t="shared" si="7"/>
        <v>4153.5</v>
      </c>
      <c r="L196" s="21"/>
    </row>
    <row r="197" spans="1:12" x14ac:dyDescent="0.15">
      <c r="A197" s="6">
        <v>196</v>
      </c>
      <c r="B197" s="19" t="s">
        <v>61</v>
      </c>
      <c r="C197" s="20" t="s">
        <v>321</v>
      </c>
      <c r="D197" s="19">
        <v>331.96</v>
      </c>
      <c r="E197" s="19" t="s">
        <v>497</v>
      </c>
      <c r="F197" s="19" t="s">
        <v>321</v>
      </c>
      <c r="G197" s="19" t="s">
        <v>489</v>
      </c>
      <c r="H197" s="25" t="s">
        <v>990</v>
      </c>
      <c r="I197" s="37">
        <v>277.54000000000002</v>
      </c>
      <c r="J197" s="27">
        <f t="shared" si="6"/>
        <v>19</v>
      </c>
      <c r="K197" s="8">
        <f t="shared" si="7"/>
        <v>6307.24</v>
      </c>
      <c r="L197" s="21"/>
    </row>
    <row r="198" spans="1:12" x14ac:dyDescent="0.15">
      <c r="A198" s="6">
        <v>197</v>
      </c>
      <c r="B198" s="19" t="s">
        <v>15</v>
      </c>
      <c r="C198" s="20" t="s">
        <v>774</v>
      </c>
      <c r="D198" s="19">
        <v>343.38</v>
      </c>
      <c r="E198" s="19" t="s">
        <v>779</v>
      </c>
      <c r="F198" s="19" t="s">
        <v>774</v>
      </c>
      <c r="G198" s="19" t="s">
        <v>812</v>
      </c>
      <c r="H198" s="25" t="s">
        <v>992</v>
      </c>
      <c r="I198" s="37">
        <v>287.08999999999997</v>
      </c>
      <c r="J198" s="27">
        <f t="shared" si="6"/>
        <v>29</v>
      </c>
      <c r="K198" s="8">
        <f t="shared" si="7"/>
        <v>9958.02</v>
      </c>
      <c r="L198" s="21"/>
    </row>
    <row r="199" spans="1:12" x14ac:dyDescent="0.15">
      <c r="A199" s="6">
        <v>198</v>
      </c>
      <c r="B199" s="19" t="s">
        <v>120</v>
      </c>
      <c r="C199" s="20" t="s">
        <v>86</v>
      </c>
      <c r="D199" s="19">
        <v>1771.61</v>
      </c>
      <c r="E199" s="19" t="s">
        <v>69</v>
      </c>
      <c r="F199" s="19" t="s">
        <v>72</v>
      </c>
      <c r="G199" s="19" t="s">
        <v>118</v>
      </c>
      <c r="H199" s="25" t="s">
        <v>989</v>
      </c>
      <c r="I199" s="37">
        <v>1771.61</v>
      </c>
      <c r="J199" s="27">
        <f t="shared" si="6"/>
        <v>2</v>
      </c>
      <c r="K199" s="8">
        <f t="shared" si="7"/>
        <v>3543.22</v>
      </c>
      <c r="L199" s="21"/>
    </row>
    <row r="200" spans="1:12" x14ac:dyDescent="0.15">
      <c r="A200" s="6">
        <v>199</v>
      </c>
      <c r="B200" s="19" t="s">
        <v>214</v>
      </c>
      <c r="C200" s="20" t="s">
        <v>117</v>
      </c>
      <c r="D200" s="19">
        <v>4503.57</v>
      </c>
      <c r="E200" s="19" t="s">
        <v>213</v>
      </c>
      <c r="F200" s="19" t="s">
        <v>97</v>
      </c>
      <c r="G200" s="19" t="s">
        <v>168</v>
      </c>
      <c r="H200" s="25" t="s">
        <v>989</v>
      </c>
      <c r="I200" s="37">
        <v>4503.57</v>
      </c>
      <c r="J200" s="27">
        <f t="shared" si="6"/>
        <v>-1</v>
      </c>
      <c r="K200" s="8">
        <f t="shared" si="7"/>
        <v>-4503.57</v>
      </c>
      <c r="L200" s="21"/>
    </row>
    <row r="201" spans="1:12" x14ac:dyDescent="0.15">
      <c r="A201" s="6">
        <v>200</v>
      </c>
      <c r="B201" s="19" t="s">
        <v>225</v>
      </c>
      <c r="C201" s="20" t="s">
        <v>72</v>
      </c>
      <c r="D201" s="19">
        <v>620.16</v>
      </c>
      <c r="E201" s="19" t="s">
        <v>216</v>
      </c>
      <c r="F201" s="19" t="s">
        <v>97</v>
      </c>
      <c r="G201" s="19" t="s">
        <v>168</v>
      </c>
      <c r="H201" s="25" t="s">
        <v>989</v>
      </c>
      <c r="I201" s="37">
        <v>620.16</v>
      </c>
      <c r="J201" s="27">
        <f t="shared" si="6"/>
        <v>-1</v>
      </c>
      <c r="K201" s="8">
        <f t="shared" si="7"/>
        <v>-620.16</v>
      </c>
      <c r="L201" s="21"/>
    </row>
    <row r="202" spans="1:12" x14ac:dyDescent="0.15">
      <c r="A202" s="6">
        <v>201</v>
      </c>
      <c r="B202" s="19" t="s">
        <v>271</v>
      </c>
      <c r="C202" s="20" t="s">
        <v>97</v>
      </c>
      <c r="D202" s="19">
        <v>620.16</v>
      </c>
      <c r="E202" s="19" t="s">
        <v>268</v>
      </c>
      <c r="F202" s="19" t="s">
        <v>186</v>
      </c>
      <c r="G202" s="19" t="s">
        <v>260</v>
      </c>
      <c r="H202" s="25" t="s">
        <v>990</v>
      </c>
      <c r="I202" s="37">
        <v>620.16</v>
      </c>
      <c r="J202" s="27">
        <f t="shared" si="6"/>
        <v>3</v>
      </c>
      <c r="K202" s="8">
        <f t="shared" si="7"/>
        <v>1860.48</v>
      </c>
      <c r="L202" s="21"/>
    </row>
    <row r="203" spans="1:12" x14ac:dyDescent="0.15">
      <c r="A203" s="6">
        <v>202</v>
      </c>
      <c r="B203" s="19" t="s">
        <v>322</v>
      </c>
      <c r="C203" s="20" t="s">
        <v>186</v>
      </c>
      <c r="D203" s="19">
        <v>620.16</v>
      </c>
      <c r="E203" s="19" t="s">
        <v>323</v>
      </c>
      <c r="F203" s="19" t="s">
        <v>189</v>
      </c>
      <c r="G203" s="19" t="s">
        <v>316</v>
      </c>
      <c r="H203" s="25" t="s">
        <v>990</v>
      </c>
      <c r="I203" s="37">
        <v>620.16</v>
      </c>
      <c r="J203" s="27">
        <f t="shared" si="6"/>
        <v>-1</v>
      </c>
      <c r="K203" s="8">
        <f t="shared" si="7"/>
        <v>-620.16</v>
      </c>
      <c r="L203" s="21"/>
    </row>
    <row r="204" spans="1:12" x14ac:dyDescent="0.15">
      <c r="A204" s="6">
        <v>203</v>
      </c>
      <c r="B204" s="19" t="s">
        <v>469</v>
      </c>
      <c r="C204" s="20" t="s">
        <v>189</v>
      </c>
      <c r="D204" s="19">
        <v>620.16</v>
      </c>
      <c r="E204" s="19" t="s">
        <v>462</v>
      </c>
      <c r="F204" s="19" t="s">
        <v>294</v>
      </c>
      <c r="G204" s="19" t="s">
        <v>427</v>
      </c>
      <c r="H204" s="25" t="s">
        <v>990</v>
      </c>
      <c r="I204" s="37">
        <v>620.16</v>
      </c>
      <c r="J204" s="27">
        <f t="shared" si="6"/>
        <v>-2</v>
      </c>
      <c r="K204" s="8">
        <f t="shared" si="7"/>
        <v>-1240.32</v>
      </c>
      <c r="L204" s="21"/>
    </row>
    <row r="205" spans="1:12" x14ac:dyDescent="0.15">
      <c r="A205" s="6">
        <v>204</v>
      </c>
      <c r="B205" s="19" t="s">
        <v>579</v>
      </c>
      <c r="C205" s="20" t="s">
        <v>580</v>
      </c>
      <c r="D205" s="19">
        <v>384.95</v>
      </c>
      <c r="E205" s="19" t="s">
        <v>488</v>
      </c>
      <c r="F205" s="19" t="s">
        <v>359</v>
      </c>
      <c r="G205" s="19" t="s">
        <v>488</v>
      </c>
      <c r="H205" s="25" t="s">
        <v>991</v>
      </c>
      <c r="I205" s="37">
        <v>384.95</v>
      </c>
      <c r="J205" s="27">
        <f t="shared" si="6"/>
        <v>1</v>
      </c>
      <c r="K205" s="8">
        <f t="shared" si="7"/>
        <v>384.95</v>
      </c>
      <c r="L205" s="21"/>
    </row>
    <row r="206" spans="1:12" x14ac:dyDescent="0.15">
      <c r="A206" s="6">
        <v>205</v>
      </c>
      <c r="B206" s="19" t="s">
        <v>581</v>
      </c>
      <c r="C206" s="20" t="s">
        <v>294</v>
      </c>
      <c r="D206" s="19">
        <v>620.16</v>
      </c>
      <c r="E206" s="19" t="s">
        <v>488</v>
      </c>
      <c r="F206" s="19" t="s">
        <v>359</v>
      </c>
      <c r="G206" s="19" t="s">
        <v>488</v>
      </c>
      <c r="H206" s="25" t="s">
        <v>991</v>
      </c>
      <c r="I206" s="37">
        <v>620.16</v>
      </c>
      <c r="J206" s="27">
        <f t="shared" si="6"/>
        <v>1</v>
      </c>
      <c r="K206" s="8">
        <f t="shared" si="7"/>
        <v>620.16</v>
      </c>
      <c r="L206" s="21"/>
    </row>
    <row r="207" spans="1:12" x14ac:dyDescent="0.15">
      <c r="A207" s="6">
        <v>206</v>
      </c>
      <c r="B207" s="19" t="s">
        <v>685</v>
      </c>
      <c r="C207" s="20" t="s">
        <v>359</v>
      </c>
      <c r="D207" s="19">
        <v>620.16</v>
      </c>
      <c r="E207" s="19" t="s">
        <v>496</v>
      </c>
      <c r="F207" s="19" t="s">
        <v>496</v>
      </c>
      <c r="G207" s="19" t="s">
        <v>496</v>
      </c>
      <c r="H207" s="25" t="s">
        <v>991</v>
      </c>
      <c r="I207" s="37">
        <v>620.16</v>
      </c>
      <c r="J207" s="27">
        <f t="shared" si="6"/>
        <v>0</v>
      </c>
      <c r="K207" s="8">
        <f t="shared" si="7"/>
        <v>0</v>
      </c>
      <c r="L207" s="21"/>
    </row>
    <row r="208" spans="1:12" x14ac:dyDescent="0.15">
      <c r="A208" s="6">
        <v>207</v>
      </c>
      <c r="B208" s="19" t="s">
        <v>696</v>
      </c>
      <c r="C208" s="20" t="s">
        <v>496</v>
      </c>
      <c r="D208" s="19">
        <v>620.16</v>
      </c>
      <c r="E208" s="19" t="s">
        <v>689</v>
      </c>
      <c r="F208" s="19" t="s">
        <v>665</v>
      </c>
      <c r="G208" s="19" t="s">
        <v>687</v>
      </c>
      <c r="H208" s="25" t="s">
        <v>991</v>
      </c>
      <c r="I208" s="37">
        <v>620.16</v>
      </c>
      <c r="J208" s="27">
        <f t="shared" si="6"/>
        <v>-25</v>
      </c>
      <c r="K208" s="8">
        <f t="shared" si="7"/>
        <v>-15504</v>
      </c>
      <c r="L208" s="21"/>
    </row>
    <row r="209" spans="1:12" x14ac:dyDescent="0.15">
      <c r="A209" s="6">
        <v>208</v>
      </c>
      <c r="B209" s="19" t="s">
        <v>743</v>
      </c>
      <c r="C209" s="20" t="s">
        <v>665</v>
      </c>
      <c r="D209" s="19">
        <v>620.16</v>
      </c>
      <c r="E209" s="19" t="s">
        <v>726</v>
      </c>
      <c r="F209" s="19" t="s">
        <v>667</v>
      </c>
      <c r="G209" s="19" t="s">
        <v>741</v>
      </c>
      <c r="H209" s="25" t="s">
        <v>991</v>
      </c>
      <c r="I209" s="37">
        <v>620.16</v>
      </c>
      <c r="J209" s="27">
        <f t="shared" si="6"/>
        <v>-12</v>
      </c>
      <c r="K209" s="8">
        <f t="shared" si="7"/>
        <v>-7441.92</v>
      </c>
      <c r="L209" s="21"/>
    </row>
    <row r="210" spans="1:12" x14ac:dyDescent="0.15">
      <c r="A210" s="6">
        <v>209</v>
      </c>
      <c r="B210" s="19" t="s">
        <v>814</v>
      </c>
      <c r="C210" s="20" t="s">
        <v>667</v>
      </c>
      <c r="D210" s="19">
        <v>620.16</v>
      </c>
      <c r="E210" s="19" t="s">
        <v>779</v>
      </c>
      <c r="F210" s="19" t="s">
        <v>793</v>
      </c>
      <c r="G210" s="19" t="s">
        <v>812</v>
      </c>
      <c r="H210" s="25" t="s">
        <v>992</v>
      </c>
      <c r="I210" s="37">
        <v>620.16</v>
      </c>
      <c r="J210" s="27">
        <f t="shared" si="6"/>
        <v>-3</v>
      </c>
      <c r="K210" s="8">
        <f t="shared" si="7"/>
        <v>-1860.48</v>
      </c>
      <c r="L210" s="21"/>
    </row>
    <row r="211" spans="1:12" x14ac:dyDescent="0.15">
      <c r="A211" s="6">
        <v>210</v>
      </c>
      <c r="B211" s="19" t="s">
        <v>919</v>
      </c>
      <c r="C211" s="20" t="s">
        <v>793</v>
      </c>
      <c r="D211" s="19">
        <v>46360</v>
      </c>
      <c r="E211" s="19" t="s">
        <v>767</v>
      </c>
      <c r="F211" s="19" t="s">
        <v>767</v>
      </c>
      <c r="G211" s="19" t="s">
        <v>890</v>
      </c>
      <c r="H211" s="25" t="s">
        <v>992</v>
      </c>
      <c r="I211" s="37">
        <v>46360</v>
      </c>
      <c r="J211" s="27">
        <f t="shared" si="6"/>
        <v>2</v>
      </c>
      <c r="K211" s="8">
        <f t="shared" si="7"/>
        <v>92720</v>
      </c>
      <c r="L211" s="21"/>
    </row>
    <row r="212" spans="1:12" x14ac:dyDescent="0.15">
      <c r="A212" s="6">
        <v>211</v>
      </c>
      <c r="B212" s="19" t="s">
        <v>920</v>
      </c>
      <c r="C212" s="20" t="s">
        <v>729</v>
      </c>
      <c r="D212" s="19">
        <v>350.75</v>
      </c>
      <c r="E212" s="19" t="s">
        <v>767</v>
      </c>
      <c r="F212" s="19" t="s">
        <v>767</v>
      </c>
      <c r="G212" s="19" t="s">
        <v>890</v>
      </c>
      <c r="H212" s="25" t="s">
        <v>992</v>
      </c>
      <c r="I212" s="37">
        <v>350.75</v>
      </c>
      <c r="J212" s="27">
        <f t="shared" si="6"/>
        <v>2</v>
      </c>
      <c r="K212" s="8">
        <f t="shared" si="7"/>
        <v>701.5</v>
      </c>
      <c r="L212" s="21"/>
    </row>
    <row r="213" spans="1:12" x14ac:dyDescent="0.15">
      <c r="A213" s="6">
        <v>212</v>
      </c>
      <c r="B213" s="19" t="s">
        <v>922</v>
      </c>
      <c r="C213" s="20" t="s">
        <v>796</v>
      </c>
      <c r="D213" s="19">
        <v>1342</v>
      </c>
      <c r="E213" s="19" t="s">
        <v>767</v>
      </c>
      <c r="F213" s="19" t="s">
        <v>767</v>
      </c>
      <c r="G213" s="19" t="s">
        <v>890</v>
      </c>
      <c r="H213" s="25" t="s">
        <v>992</v>
      </c>
      <c r="I213" s="37">
        <v>1342</v>
      </c>
      <c r="J213" s="27">
        <f t="shared" si="6"/>
        <v>2</v>
      </c>
      <c r="K213" s="8">
        <f t="shared" si="7"/>
        <v>2684</v>
      </c>
      <c r="L213" s="21"/>
    </row>
    <row r="214" spans="1:12" x14ac:dyDescent="0.15">
      <c r="A214" s="6">
        <v>213</v>
      </c>
      <c r="B214" s="19" t="s">
        <v>959</v>
      </c>
      <c r="C214" s="20" t="s">
        <v>906</v>
      </c>
      <c r="D214" s="19">
        <v>3172</v>
      </c>
      <c r="E214" s="19" t="s">
        <v>955</v>
      </c>
      <c r="F214" s="19" t="s">
        <v>851</v>
      </c>
      <c r="G214" s="19" t="s">
        <v>937</v>
      </c>
      <c r="H214" s="25" t="s">
        <v>992</v>
      </c>
      <c r="I214" s="37">
        <v>3172</v>
      </c>
      <c r="J214" s="27">
        <f t="shared" si="6"/>
        <v>-13</v>
      </c>
      <c r="K214" s="8">
        <f t="shared" si="7"/>
        <v>-41236</v>
      </c>
      <c r="L214" s="21"/>
    </row>
    <row r="215" spans="1:12" x14ac:dyDescent="0.15">
      <c r="A215" s="6">
        <v>214</v>
      </c>
      <c r="B215" s="19" t="s">
        <v>967</v>
      </c>
      <c r="C215" s="20" t="s">
        <v>767</v>
      </c>
      <c r="D215" s="19">
        <v>350.75</v>
      </c>
      <c r="E215" s="19" t="s">
        <v>955</v>
      </c>
      <c r="F215" s="19" t="s">
        <v>851</v>
      </c>
      <c r="G215" s="19" t="s">
        <v>937</v>
      </c>
      <c r="H215" s="25" t="s">
        <v>992</v>
      </c>
      <c r="I215" s="37">
        <v>350.75</v>
      </c>
      <c r="J215" s="27">
        <f t="shared" si="6"/>
        <v>-13</v>
      </c>
      <c r="K215" s="8">
        <f t="shared" si="7"/>
        <v>-4559.75</v>
      </c>
      <c r="L215" s="21"/>
    </row>
    <row r="216" spans="1:12" x14ac:dyDescent="0.15">
      <c r="A216" s="6">
        <v>215</v>
      </c>
      <c r="B216" s="19" t="s">
        <v>160</v>
      </c>
      <c r="C216" s="20" t="s">
        <v>77</v>
      </c>
      <c r="D216" s="19">
        <v>4027.37</v>
      </c>
      <c r="E216" s="19" t="s">
        <v>69</v>
      </c>
      <c r="F216" s="19" t="s">
        <v>77</v>
      </c>
      <c r="G216" s="19" t="s">
        <v>115</v>
      </c>
      <c r="H216" s="25" t="s">
        <v>989</v>
      </c>
      <c r="I216" s="37">
        <v>4027.37</v>
      </c>
      <c r="J216" s="27">
        <f t="shared" si="6"/>
        <v>36</v>
      </c>
      <c r="K216" s="8">
        <f t="shared" si="7"/>
        <v>144985.32</v>
      </c>
      <c r="L216" s="21"/>
    </row>
    <row r="217" spans="1:12" x14ac:dyDescent="0.15">
      <c r="A217" s="6">
        <v>216</v>
      </c>
      <c r="B217" s="19" t="s">
        <v>164</v>
      </c>
      <c r="C217" s="20" t="s">
        <v>83</v>
      </c>
      <c r="D217" s="19">
        <v>2537.9299999999998</v>
      </c>
      <c r="E217" s="19" t="s">
        <v>69</v>
      </c>
      <c r="F217" s="19" t="s">
        <v>83</v>
      </c>
      <c r="G217" s="19" t="s">
        <v>98</v>
      </c>
      <c r="H217" s="25" t="s">
        <v>989</v>
      </c>
      <c r="I217" s="37">
        <v>2537.9299999999998</v>
      </c>
      <c r="J217" s="27">
        <f t="shared" si="6"/>
        <v>35</v>
      </c>
      <c r="K217" s="8">
        <f t="shared" si="7"/>
        <v>88827.549999999988</v>
      </c>
      <c r="L217" s="21"/>
    </row>
    <row r="218" spans="1:12" x14ac:dyDescent="0.15">
      <c r="A218" s="6">
        <v>217</v>
      </c>
      <c r="B218" s="19" t="s">
        <v>161</v>
      </c>
      <c r="C218" s="20" t="s">
        <v>95</v>
      </c>
      <c r="D218" s="19">
        <v>2559.88</v>
      </c>
      <c r="E218" s="19" t="s">
        <v>162</v>
      </c>
      <c r="F218" s="19" t="s">
        <v>95</v>
      </c>
      <c r="G218" s="19" t="s">
        <v>163</v>
      </c>
      <c r="H218" s="25" t="s">
        <v>989</v>
      </c>
      <c r="I218" s="37">
        <v>2559.88</v>
      </c>
      <c r="J218" s="27">
        <f t="shared" si="6"/>
        <v>49</v>
      </c>
      <c r="K218" s="8">
        <f t="shared" si="7"/>
        <v>125434.12000000001</v>
      </c>
      <c r="L218" s="21"/>
    </row>
    <row r="219" spans="1:12" x14ac:dyDescent="0.15">
      <c r="A219" s="6">
        <v>218</v>
      </c>
      <c r="B219" s="19" t="s">
        <v>235</v>
      </c>
      <c r="C219" s="20" t="s">
        <v>234</v>
      </c>
      <c r="D219" s="19">
        <v>175.79</v>
      </c>
      <c r="E219" s="19" t="s">
        <v>163</v>
      </c>
      <c r="F219" s="19" t="s">
        <v>140</v>
      </c>
      <c r="G219" s="19" t="s">
        <v>140</v>
      </c>
      <c r="H219" s="25" t="s">
        <v>989</v>
      </c>
      <c r="I219" s="37">
        <v>175.79</v>
      </c>
      <c r="J219" s="27">
        <f t="shared" si="6"/>
        <v>0</v>
      </c>
      <c r="K219" s="8">
        <f t="shared" si="7"/>
        <v>0</v>
      </c>
      <c r="L219" s="21"/>
    </row>
    <row r="220" spans="1:12" x14ac:dyDescent="0.15">
      <c r="A220" s="6">
        <v>219</v>
      </c>
      <c r="B220" s="19" t="s">
        <v>254</v>
      </c>
      <c r="C220" s="20" t="s">
        <v>234</v>
      </c>
      <c r="D220" s="19">
        <v>2709.24</v>
      </c>
      <c r="E220" s="19" t="s">
        <v>251</v>
      </c>
      <c r="F220" s="19" t="s">
        <v>140</v>
      </c>
      <c r="G220" s="19" t="s">
        <v>140</v>
      </c>
      <c r="H220" s="25" t="s">
        <v>989</v>
      </c>
      <c r="I220" s="37">
        <v>2709.24</v>
      </c>
      <c r="J220" s="27">
        <f t="shared" si="6"/>
        <v>0</v>
      </c>
      <c r="K220" s="8">
        <f t="shared" si="7"/>
        <v>0</v>
      </c>
      <c r="L220" s="21"/>
    </row>
    <row r="221" spans="1:12" x14ac:dyDescent="0.15">
      <c r="A221" s="6">
        <v>220</v>
      </c>
      <c r="B221" s="19" t="s">
        <v>445</v>
      </c>
      <c r="C221" s="20" t="s">
        <v>443</v>
      </c>
      <c r="D221" s="19">
        <v>2445.2600000000002</v>
      </c>
      <c r="E221" s="19" t="s">
        <v>428</v>
      </c>
      <c r="F221" s="19" t="s">
        <v>446</v>
      </c>
      <c r="G221" s="19" t="s">
        <v>446</v>
      </c>
      <c r="H221" s="25" t="s">
        <v>990</v>
      </c>
      <c r="I221" s="37">
        <v>2445.2600000000002</v>
      </c>
      <c r="J221" s="27">
        <f t="shared" si="6"/>
        <v>0</v>
      </c>
      <c r="K221" s="8">
        <f t="shared" si="7"/>
        <v>0</v>
      </c>
      <c r="L221" s="21"/>
    </row>
    <row r="222" spans="1:12" x14ac:dyDescent="0.15">
      <c r="A222" s="6">
        <v>221</v>
      </c>
      <c r="B222" s="19" t="s">
        <v>449</v>
      </c>
      <c r="C222" s="20" t="s">
        <v>418</v>
      </c>
      <c r="D222" s="19">
        <v>2532.4</v>
      </c>
      <c r="E222" s="19" t="s">
        <v>433</v>
      </c>
      <c r="F222" s="19" t="s">
        <v>450</v>
      </c>
      <c r="G222" s="19" t="s">
        <v>450</v>
      </c>
      <c r="H222" s="25" t="s">
        <v>990</v>
      </c>
      <c r="I222" s="37">
        <v>2532.4</v>
      </c>
      <c r="J222" s="27">
        <f t="shared" si="6"/>
        <v>0</v>
      </c>
      <c r="K222" s="8">
        <f t="shared" si="7"/>
        <v>0</v>
      </c>
      <c r="L222" s="21"/>
    </row>
    <row r="223" spans="1:12" x14ac:dyDescent="0.15">
      <c r="A223" s="6">
        <v>222</v>
      </c>
      <c r="B223" s="19" t="s">
        <v>513</v>
      </c>
      <c r="C223" s="20" t="s">
        <v>416</v>
      </c>
      <c r="D223" s="19">
        <v>2499.46</v>
      </c>
      <c r="E223" s="19" t="s">
        <v>491</v>
      </c>
      <c r="F223" s="19" t="s">
        <v>514</v>
      </c>
      <c r="G223" s="19" t="s">
        <v>514</v>
      </c>
      <c r="H223" s="25" t="s">
        <v>991</v>
      </c>
      <c r="I223" s="37">
        <v>2499.46</v>
      </c>
      <c r="J223" s="27">
        <f t="shared" si="6"/>
        <v>0</v>
      </c>
      <c r="K223" s="8">
        <f t="shared" si="7"/>
        <v>0</v>
      </c>
      <c r="L223" s="21"/>
    </row>
    <row r="224" spans="1:12" x14ac:dyDescent="0.15">
      <c r="A224" s="6">
        <v>223</v>
      </c>
      <c r="B224" s="19" t="s">
        <v>732</v>
      </c>
      <c r="C224" s="20" t="s">
        <v>488</v>
      </c>
      <c r="D224" s="19">
        <v>2472.9</v>
      </c>
      <c r="E224" s="19" t="s">
        <v>731</v>
      </c>
      <c r="F224" s="19" t="s">
        <v>697</v>
      </c>
      <c r="G224" s="19" t="s">
        <v>697</v>
      </c>
      <c r="H224" s="25" t="s">
        <v>991</v>
      </c>
      <c r="I224" s="37">
        <v>2472.9</v>
      </c>
      <c r="J224" s="27">
        <f t="shared" si="6"/>
        <v>0</v>
      </c>
      <c r="K224" s="8">
        <f t="shared" si="7"/>
        <v>0</v>
      </c>
      <c r="L224" s="21"/>
    </row>
    <row r="225" spans="1:12" x14ac:dyDescent="0.15">
      <c r="A225" s="6">
        <v>224</v>
      </c>
      <c r="B225" s="19" t="s">
        <v>755</v>
      </c>
      <c r="C225" s="20" t="s">
        <v>688</v>
      </c>
      <c r="D225" s="19">
        <v>2837.24</v>
      </c>
      <c r="E225" s="19" t="s">
        <v>747</v>
      </c>
      <c r="F225" s="19" t="s">
        <v>688</v>
      </c>
      <c r="G225" s="19" t="s">
        <v>756</v>
      </c>
      <c r="H225" s="25" t="s">
        <v>991</v>
      </c>
      <c r="I225" s="37">
        <v>2837.24</v>
      </c>
      <c r="J225" s="27">
        <f t="shared" si="6"/>
        <v>35</v>
      </c>
      <c r="K225" s="8">
        <f t="shared" si="7"/>
        <v>99303.4</v>
      </c>
      <c r="L225" s="21"/>
    </row>
    <row r="226" spans="1:12" x14ac:dyDescent="0.15">
      <c r="A226" s="6">
        <v>225</v>
      </c>
      <c r="B226" s="19" t="s">
        <v>749</v>
      </c>
      <c r="C226" s="20" t="s">
        <v>734</v>
      </c>
      <c r="D226" s="19">
        <v>3503.89</v>
      </c>
      <c r="E226" s="19" t="s">
        <v>747</v>
      </c>
      <c r="F226" s="19" t="s">
        <v>734</v>
      </c>
      <c r="G226" s="19" t="s">
        <v>750</v>
      </c>
      <c r="H226" s="25" t="s">
        <v>992</v>
      </c>
      <c r="I226" s="37">
        <v>3503.89</v>
      </c>
      <c r="J226" s="27">
        <f t="shared" si="6"/>
        <v>35</v>
      </c>
      <c r="K226" s="8">
        <f t="shared" si="7"/>
        <v>122636.15</v>
      </c>
      <c r="L226" s="21"/>
    </row>
    <row r="227" spans="1:12" x14ac:dyDescent="0.15">
      <c r="A227" s="6">
        <v>226</v>
      </c>
      <c r="B227" s="19" t="s">
        <v>800</v>
      </c>
      <c r="C227" s="20" t="s">
        <v>788</v>
      </c>
      <c r="D227" s="19">
        <v>2955.41</v>
      </c>
      <c r="E227" s="19" t="s">
        <v>763</v>
      </c>
      <c r="F227" s="19" t="s">
        <v>801</v>
      </c>
      <c r="G227" s="19" t="s">
        <v>801</v>
      </c>
      <c r="H227" s="25" t="s">
        <v>992</v>
      </c>
      <c r="I227" s="37">
        <v>2955.41</v>
      </c>
      <c r="J227" s="27">
        <f t="shared" si="6"/>
        <v>0</v>
      </c>
      <c r="K227" s="8">
        <f t="shared" si="7"/>
        <v>0</v>
      </c>
      <c r="L227" s="21"/>
    </row>
    <row r="228" spans="1:12" x14ac:dyDescent="0.15">
      <c r="A228" s="6">
        <v>227</v>
      </c>
      <c r="B228" s="19" t="s">
        <v>12</v>
      </c>
      <c r="C228" s="20" t="s">
        <v>234</v>
      </c>
      <c r="D228" s="19">
        <v>274.83999999999997</v>
      </c>
      <c r="E228" s="19" t="s">
        <v>233</v>
      </c>
      <c r="F228" s="19" t="s">
        <v>234</v>
      </c>
      <c r="G228" s="19" t="s">
        <v>168</v>
      </c>
      <c r="H228" s="25" t="s">
        <v>989</v>
      </c>
      <c r="I228" s="37">
        <v>229.78</v>
      </c>
      <c r="J228" s="27">
        <f t="shared" si="6"/>
        <v>17</v>
      </c>
      <c r="K228" s="8">
        <f t="shared" si="7"/>
        <v>4672.28</v>
      </c>
      <c r="L228" s="21"/>
    </row>
    <row r="229" spans="1:12" x14ac:dyDescent="0.15">
      <c r="A229" s="6">
        <v>228</v>
      </c>
      <c r="B229" s="17" t="s">
        <v>613</v>
      </c>
      <c r="C229" s="18" t="s">
        <v>72</v>
      </c>
      <c r="D229" s="17">
        <v>13267.18</v>
      </c>
      <c r="E229" s="17" t="s">
        <v>528</v>
      </c>
      <c r="F229" s="17" t="s">
        <v>72</v>
      </c>
      <c r="G229" s="17" t="s">
        <v>614</v>
      </c>
      <c r="H229" s="24" t="s">
        <v>991</v>
      </c>
      <c r="I229" s="32">
        <v>13267.18</v>
      </c>
      <c r="J229" s="27">
        <f t="shared" si="6"/>
        <v>223</v>
      </c>
      <c r="K229" s="8">
        <f t="shared" si="7"/>
        <v>2958581.14</v>
      </c>
      <c r="L229" s="21"/>
    </row>
    <row r="230" spans="1:12" x14ac:dyDescent="0.15">
      <c r="A230" s="6">
        <v>229</v>
      </c>
      <c r="B230" s="17" t="s">
        <v>615</v>
      </c>
      <c r="C230" s="18" t="s">
        <v>72</v>
      </c>
      <c r="D230" s="17">
        <v>252.2</v>
      </c>
      <c r="E230" s="17" t="s">
        <v>528</v>
      </c>
      <c r="F230" s="17" t="s">
        <v>72</v>
      </c>
      <c r="G230" s="17" t="s">
        <v>614</v>
      </c>
      <c r="H230" s="24" t="s">
        <v>991</v>
      </c>
      <c r="I230" s="32">
        <v>252.2</v>
      </c>
      <c r="J230" s="27">
        <f t="shared" si="6"/>
        <v>223</v>
      </c>
      <c r="K230" s="8">
        <f t="shared" si="7"/>
        <v>56240.6</v>
      </c>
      <c r="L230" s="21"/>
    </row>
    <row r="231" spans="1:12" x14ac:dyDescent="0.15">
      <c r="A231" s="6">
        <v>230</v>
      </c>
      <c r="B231" s="6" t="s">
        <v>109</v>
      </c>
      <c r="C231" s="7" t="s">
        <v>88</v>
      </c>
      <c r="D231" s="6">
        <v>3780.41</v>
      </c>
      <c r="E231" s="6" t="s">
        <v>69</v>
      </c>
      <c r="F231" s="6" t="s">
        <v>88</v>
      </c>
      <c r="G231" s="6" t="s">
        <v>75</v>
      </c>
      <c r="H231" s="23" t="s">
        <v>989</v>
      </c>
      <c r="I231" s="27">
        <v>3160.67</v>
      </c>
      <c r="J231" s="27">
        <f t="shared" si="6"/>
        <v>34</v>
      </c>
      <c r="K231" s="8">
        <f t="shared" si="7"/>
        <v>128533.94</v>
      </c>
      <c r="L231" s="21"/>
    </row>
    <row r="232" spans="1:12" x14ac:dyDescent="0.15">
      <c r="A232" s="6">
        <v>231</v>
      </c>
      <c r="B232" s="6" t="s">
        <v>109</v>
      </c>
      <c r="C232" s="7" t="s">
        <v>209</v>
      </c>
      <c r="D232" s="6">
        <v>1008.11</v>
      </c>
      <c r="E232" s="6" t="s">
        <v>216</v>
      </c>
      <c r="F232" s="6" t="s">
        <v>209</v>
      </c>
      <c r="G232" s="6" t="s">
        <v>168</v>
      </c>
      <c r="H232" s="23" t="s">
        <v>989</v>
      </c>
      <c r="I232" s="27">
        <v>842.85</v>
      </c>
      <c r="J232" s="27">
        <f t="shared" si="6"/>
        <v>32</v>
      </c>
      <c r="K232" s="8">
        <f t="shared" si="7"/>
        <v>32259.52</v>
      </c>
    </row>
    <row r="233" spans="1:12" x14ac:dyDescent="0.15">
      <c r="A233" s="6">
        <v>232</v>
      </c>
      <c r="B233" s="6" t="s">
        <v>682</v>
      </c>
      <c r="C233" s="7" t="s">
        <v>629</v>
      </c>
      <c r="D233" s="6">
        <v>1984.11</v>
      </c>
      <c r="E233" s="6" t="s">
        <v>496</v>
      </c>
      <c r="F233" s="6" t="s">
        <v>629</v>
      </c>
      <c r="G233" s="6" t="s">
        <v>496</v>
      </c>
      <c r="H233" s="23" t="s">
        <v>991</v>
      </c>
      <c r="I233" s="27">
        <v>1658.85</v>
      </c>
      <c r="J233" s="27">
        <f t="shared" si="6"/>
        <v>16</v>
      </c>
      <c r="K233" s="8">
        <f t="shared" si="7"/>
        <v>31745.759999999998</v>
      </c>
    </row>
    <row r="234" spans="1:12" x14ac:dyDescent="0.15">
      <c r="A234" s="6">
        <v>233</v>
      </c>
      <c r="B234" s="6" t="s">
        <v>942</v>
      </c>
      <c r="C234" s="7" t="s">
        <v>767</v>
      </c>
      <c r="D234" s="6">
        <v>756.08</v>
      </c>
      <c r="E234" s="6" t="s">
        <v>940</v>
      </c>
      <c r="F234" s="6" t="s">
        <v>767</v>
      </c>
      <c r="G234" s="6" t="s">
        <v>941</v>
      </c>
      <c r="H234" s="23" t="s">
        <v>992</v>
      </c>
      <c r="I234" s="27">
        <v>632.13</v>
      </c>
      <c r="J234" s="27">
        <f t="shared" si="6"/>
        <v>10</v>
      </c>
      <c r="K234" s="8">
        <f t="shared" si="7"/>
        <v>7560.8</v>
      </c>
    </row>
    <row r="235" spans="1:12" x14ac:dyDescent="0.15">
      <c r="A235" s="6">
        <v>234</v>
      </c>
      <c r="B235" s="6" t="s">
        <v>901</v>
      </c>
      <c r="C235" s="7" t="s">
        <v>784</v>
      </c>
      <c r="D235" s="6">
        <v>190</v>
      </c>
      <c r="E235" s="6" t="s">
        <v>897</v>
      </c>
      <c r="F235" s="6" t="s">
        <v>784</v>
      </c>
      <c r="G235" s="6" t="s">
        <v>890</v>
      </c>
      <c r="H235" s="23" t="s">
        <v>992</v>
      </c>
      <c r="I235" s="27">
        <v>190</v>
      </c>
      <c r="J235" s="27">
        <f t="shared" si="6"/>
        <v>44</v>
      </c>
      <c r="K235" s="8">
        <f t="shared" si="7"/>
        <v>8360</v>
      </c>
    </row>
    <row r="236" spans="1:12" x14ac:dyDescent="0.15">
      <c r="A236" s="6">
        <v>235</v>
      </c>
      <c r="B236" s="6" t="s">
        <v>649</v>
      </c>
      <c r="C236" s="7" t="s">
        <v>492</v>
      </c>
      <c r="D236" s="6">
        <v>2676</v>
      </c>
      <c r="E236" s="6" t="s">
        <v>650</v>
      </c>
      <c r="F236" s="6" t="s">
        <v>492</v>
      </c>
      <c r="G236" s="6" t="s">
        <v>650</v>
      </c>
      <c r="H236" s="23" t="s">
        <v>991</v>
      </c>
      <c r="I236" s="27">
        <v>2676</v>
      </c>
      <c r="J236" s="27">
        <f t="shared" si="6"/>
        <v>33</v>
      </c>
      <c r="K236" s="8">
        <f t="shared" si="7"/>
        <v>88308</v>
      </c>
    </row>
    <row r="237" spans="1:12" x14ac:dyDescent="0.15">
      <c r="A237" s="6">
        <v>236</v>
      </c>
      <c r="B237" s="6" t="s">
        <v>22</v>
      </c>
      <c r="C237" s="7" t="s">
        <v>650</v>
      </c>
      <c r="D237" s="6">
        <v>5008.4399999999996</v>
      </c>
      <c r="E237" s="6" t="s">
        <v>697</v>
      </c>
      <c r="F237" s="6" t="s">
        <v>650</v>
      </c>
      <c r="G237" s="6" t="s">
        <v>687</v>
      </c>
      <c r="H237" s="23" t="s">
        <v>991</v>
      </c>
      <c r="I237" s="27">
        <v>4187.38</v>
      </c>
      <c r="J237" s="27">
        <f t="shared" si="6"/>
        <v>15</v>
      </c>
      <c r="K237" s="8">
        <f t="shared" si="7"/>
        <v>75126.599999999991</v>
      </c>
    </row>
    <row r="238" spans="1:12" x14ac:dyDescent="0.15">
      <c r="A238" s="6">
        <v>237</v>
      </c>
      <c r="B238" s="6" t="s">
        <v>23</v>
      </c>
      <c r="C238" s="7" t="s">
        <v>890</v>
      </c>
      <c r="D238" s="6">
        <v>1008.11</v>
      </c>
      <c r="E238" s="6" t="s">
        <v>940</v>
      </c>
      <c r="F238" s="6" t="s">
        <v>890</v>
      </c>
      <c r="G238" s="6" t="s">
        <v>941</v>
      </c>
      <c r="H238" s="23" t="s">
        <v>992</v>
      </c>
      <c r="I238" s="27">
        <v>842.84</v>
      </c>
      <c r="J238" s="27">
        <f t="shared" si="6"/>
        <v>8</v>
      </c>
      <c r="K238" s="8">
        <f t="shared" si="7"/>
        <v>8064.88</v>
      </c>
    </row>
    <row r="239" spans="1:12" x14ac:dyDescent="0.15">
      <c r="A239" s="6">
        <v>238</v>
      </c>
      <c r="B239" s="6" t="s">
        <v>187</v>
      </c>
      <c r="C239" s="7" t="s">
        <v>456</v>
      </c>
      <c r="D239" s="6">
        <v>252.03</v>
      </c>
      <c r="E239" s="6" t="s">
        <v>461</v>
      </c>
      <c r="F239" s="6" t="s">
        <v>456</v>
      </c>
      <c r="G239" s="6" t="s">
        <v>459</v>
      </c>
      <c r="H239" s="23" t="s">
        <v>990</v>
      </c>
      <c r="I239" s="27">
        <v>210.71</v>
      </c>
      <c r="J239" s="27">
        <f t="shared" si="6"/>
        <v>16</v>
      </c>
      <c r="K239" s="8">
        <f t="shared" si="7"/>
        <v>4032.48</v>
      </c>
    </row>
    <row r="240" spans="1:12" x14ac:dyDescent="0.15">
      <c r="A240" s="6">
        <v>239</v>
      </c>
      <c r="B240" s="6" t="s">
        <v>420</v>
      </c>
      <c r="C240" s="7" t="s">
        <v>356</v>
      </c>
      <c r="D240" s="6">
        <v>3270.59</v>
      </c>
      <c r="E240" s="6" t="s">
        <v>356</v>
      </c>
      <c r="F240" s="6" t="s">
        <v>421</v>
      </c>
      <c r="G240" s="6" t="s">
        <v>421</v>
      </c>
      <c r="H240" s="23" t="s">
        <v>990</v>
      </c>
      <c r="I240" s="27">
        <v>3270.59</v>
      </c>
      <c r="J240" s="27">
        <f t="shared" si="6"/>
        <v>0</v>
      </c>
      <c r="K240" s="8">
        <f t="shared" si="7"/>
        <v>0</v>
      </c>
      <c r="L240" s="21"/>
    </row>
    <row r="241" spans="1:12" x14ac:dyDescent="0.15">
      <c r="A241" s="6">
        <v>240</v>
      </c>
      <c r="B241" s="6" t="s">
        <v>490</v>
      </c>
      <c r="C241" s="7" t="s">
        <v>456</v>
      </c>
      <c r="D241" s="6">
        <v>816.78</v>
      </c>
      <c r="E241" s="6" t="s">
        <v>416</v>
      </c>
      <c r="F241" s="6" t="s">
        <v>491</v>
      </c>
      <c r="G241" s="6" t="s">
        <v>492</v>
      </c>
      <c r="H241" s="23" t="s">
        <v>990</v>
      </c>
      <c r="I241" s="27">
        <v>816.78</v>
      </c>
      <c r="J241" s="27">
        <f t="shared" si="6"/>
        <v>3</v>
      </c>
      <c r="K241" s="8">
        <f t="shared" si="7"/>
        <v>2450.34</v>
      </c>
      <c r="L241" s="21"/>
    </row>
    <row r="242" spans="1:12" x14ac:dyDescent="0.15">
      <c r="A242" s="6">
        <v>241</v>
      </c>
      <c r="B242" s="6" t="s">
        <v>634</v>
      </c>
      <c r="C242" s="7" t="s">
        <v>519</v>
      </c>
      <c r="D242" s="6">
        <v>792.78</v>
      </c>
      <c r="E242" s="6" t="s">
        <v>617</v>
      </c>
      <c r="F242" s="6" t="s">
        <v>519</v>
      </c>
      <c r="G242" s="6" t="s">
        <v>629</v>
      </c>
      <c r="H242" s="23" t="s">
        <v>991</v>
      </c>
      <c r="I242" s="27">
        <v>792.78</v>
      </c>
      <c r="J242" s="27">
        <f t="shared" si="6"/>
        <v>21</v>
      </c>
      <c r="K242" s="8">
        <f t="shared" si="7"/>
        <v>16648.38</v>
      </c>
    </row>
    <row r="243" spans="1:12" x14ac:dyDescent="0.15">
      <c r="A243" s="6">
        <v>242</v>
      </c>
      <c r="B243" s="6" t="s">
        <v>704</v>
      </c>
      <c r="C243" s="7" t="s">
        <v>669</v>
      </c>
      <c r="D243" s="6">
        <v>816.02</v>
      </c>
      <c r="E243" s="6" t="s">
        <v>697</v>
      </c>
      <c r="F243" s="6" t="s">
        <v>668</v>
      </c>
      <c r="G243" s="6" t="s">
        <v>70</v>
      </c>
      <c r="H243" s="23" t="s">
        <v>991</v>
      </c>
      <c r="I243" s="27">
        <v>816.02</v>
      </c>
      <c r="J243" s="27">
        <f t="shared" si="6"/>
        <v>-5</v>
      </c>
      <c r="K243" s="8">
        <f t="shared" si="7"/>
        <v>-4080.1</v>
      </c>
    </row>
    <row r="244" spans="1:12" x14ac:dyDescent="0.15">
      <c r="A244" s="6">
        <v>243</v>
      </c>
      <c r="B244" s="6" t="s">
        <v>736</v>
      </c>
      <c r="C244" s="7" t="s">
        <v>737</v>
      </c>
      <c r="D244" s="6">
        <v>442.22</v>
      </c>
      <c r="E244" s="6" t="s">
        <v>614</v>
      </c>
      <c r="F244" s="6" t="s">
        <v>738</v>
      </c>
      <c r="G244" s="6" t="s">
        <v>708</v>
      </c>
      <c r="H244" s="23" t="s">
        <v>991</v>
      </c>
      <c r="I244" s="27">
        <v>442.22</v>
      </c>
      <c r="J244" s="27">
        <f t="shared" si="6"/>
        <v>-1</v>
      </c>
      <c r="K244" s="8">
        <f t="shared" si="7"/>
        <v>-442.22</v>
      </c>
    </row>
    <row r="245" spans="1:12" x14ac:dyDescent="0.15">
      <c r="A245" s="6">
        <v>244</v>
      </c>
      <c r="B245" s="6" t="s">
        <v>781</v>
      </c>
      <c r="C245" s="7" t="s">
        <v>782</v>
      </c>
      <c r="D245" s="6">
        <v>116</v>
      </c>
      <c r="E245" s="6" t="s">
        <v>774</v>
      </c>
      <c r="F245" s="6" t="s">
        <v>763</v>
      </c>
      <c r="G245" s="6" t="s">
        <v>780</v>
      </c>
      <c r="H245" s="23" t="s">
        <v>992</v>
      </c>
      <c r="I245" s="27">
        <v>116</v>
      </c>
      <c r="J245" s="27">
        <f t="shared" si="6"/>
        <v>-2</v>
      </c>
      <c r="K245" s="8">
        <f t="shared" si="7"/>
        <v>-232</v>
      </c>
    </row>
    <row r="246" spans="1:12" x14ac:dyDescent="0.15">
      <c r="A246" s="6">
        <v>245</v>
      </c>
      <c r="B246" s="6" t="s">
        <v>880</v>
      </c>
      <c r="C246" s="7" t="s">
        <v>812</v>
      </c>
      <c r="D246" s="6">
        <v>116</v>
      </c>
      <c r="E246" s="6" t="s">
        <v>858</v>
      </c>
      <c r="F246" s="6" t="s">
        <v>881</v>
      </c>
      <c r="G246" s="6" t="s">
        <v>874</v>
      </c>
      <c r="H246" s="23" t="s">
        <v>992</v>
      </c>
      <c r="I246" s="27">
        <v>116</v>
      </c>
      <c r="J246" s="27">
        <f t="shared" si="6"/>
        <v>-1</v>
      </c>
      <c r="K246" s="8">
        <f t="shared" si="7"/>
        <v>-116</v>
      </c>
    </row>
    <row r="247" spans="1:12" x14ac:dyDescent="0.15">
      <c r="A247" s="6">
        <v>246</v>
      </c>
      <c r="B247" s="6" t="s">
        <v>923</v>
      </c>
      <c r="C247" s="7" t="s">
        <v>897</v>
      </c>
      <c r="D247" s="6">
        <v>116.51</v>
      </c>
      <c r="E247" s="6" t="s">
        <v>890</v>
      </c>
      <c r="F247" s="6" t="s">
        <v>921</v>
      </c>
      <c r="G247" s="6" t="s">
        <v>924</v>
      </c>
      <c r="H247" s="23" t="s">
        <v>992</v>
      </c>
      <c r="I247" s="27">
        <v>116.51</v>
      </c>
      <c r="J247" s="27">
        <f t="shared" si="6"/>
        <v>-1</v>
      </c>
      <c r="K247" s="8">
        <f t="shared" si="7"/>
        <v>-116.51</v>
      </c>
    </row>
    <row r="248" spans="1:12" x14ac:dyDescent="0.15">
      <c r="A248" s="6">
        <v>247</v>
      </c>
      <c r="B248" s="6" t="s">
        <v>136</v>
      </c>
      <c r="C248" s="7" t="s">
        <v>69</v>
      </c>
      <c r="D248" s="6">
        <v>9.15</v>
      </c>
      <c r="E248" s="6" t="s">
        <v>69</v>
      </c>
      <c r="F248" s="6" t="s">
        <v>69</v>
      </c>
      <c r="G248" s="6" t="s">
        <v>137</v>
      </c>
      <c r="H248" s="23" t="s">
        <v>989</v>
      </c>
      <c r="I248" s="27">
        <v>9.15</v>
      </c>
      <c r="J248" s="27">
        <f t="shared" si="6"/>
        <v>22</v>
      </c>
      <c r="K248" s="8">
        <f t="shared" si="7"/>
        <v>201.3</v>
      </c>
    </row>
    <row r="249" spans="1:12" x14ac:dyDescent="0.15">
      <c r="A249" s="6">
        <v>248</v>
      </c>
      <c r="B249" s="6" t="s">
        <v>713</v>
      </c>
      <c r="C249" s="7" t="s">
        <v>359</v>
      </c>
      <c r="D249" s="6">
        <v>18.3</v>
      </c>
      <c r="E249" s="6" t="s">
        <v>697</v>
      </c>
      <c r="F249" s="6" t="s">
        <v>663</v>
      </c>
      <c r="G249" s="6" t="s">
        <v>663</v>
      </c>
      <c r="H249" s="23" t="s">
        <v>991</v>
      </c>
      <c r="I249" s="27">
        <v>18.3</v>
      </c>
      <c r="J249" s="27">
        <f t="shared" si="6"/>
        <v>0</v>
      </c>
      <c r="K249" s="8">
        <f t="shared" si="7"/>
        <v>0</v>
      </c>
    </row>
    <row r="250" spans="1:12" x14ac:dyDescent="0.15">
      <c r="A250" s="6">
        <v>249</v>
      </c>
      <c r="B250" s="6" t="s">
        <v>847</v>
      </c>
      <c r="C250" s="7" t="s">
        <v>667</v>
      </c>
      <c r="D250" s="6">
        <v>9.15</v>
      </c>
      <c r="E250" s="6" t="s">
        <v>816</v>
      </c>
      <c r="F250" s="6" t="s">
        <v>796</v>
      </c>
      <c r="G250" s="6" t="s">
        <v>796</v>
      </c>
      <c r="H250" s="23" t="s">
        <v>992</v>
      </c>
      <c r="I250" s="27">
        <v>9.15</v>
      </c>
      <c r="J250" s="27">
        <f t="shared" si="6"/>
        <v>0</v>
      </c>
      <c r="K250" s="8">
        <f t="shared" si="7"/>
        <v>0</v>
      </c>
    </row>
    <row r="251" spans="1:12" x14ac:dyDescent="0.15">
      <c r="A251" s="6">
        <v>250</v>
      </c>
      <c r="B251" s="6" t="s">
        <v>950</v>
      </c>
      <c r="C251" s="7" t="s">
        <v>763</v>
      </c>
      <c r="D251" s="6">
        <v>307.44</v>
      </c>
      <c r="E251" s="6" t="s">
        <v>924</v>
      </c>
      <c r="F251" s="6" t="s">
        <v>851</v>
      </c>
      <c r="G251" s="6" t="s">
        <v>937</v>
      </c>
      <c r="H251" s="23" t="s">
        <v>992</v>
      </c>
      <c r="I251" s="27">
        <v>307.44</v>
      </c>
      <c r="J251" s="27">
        <f t="shared" si="6"/>
        <v>-13</v>
      </c>
      <c r="K251" s="8">
        <f t="shared" si="7"/>
        <v>-3996.72</v>
      </c>
    </row>
    <row r="252" spans="1:12" x14ac:dyDescent="0.15">
      <c r="A252" s="6">
        <v>251</v>
      </c>
      <c r="B252" s="6" t="s">
        <v>815</v>
      </c>
      <c r="C252" s="7" t="s">
        <v>703</v>
      </c>
      <c r="D252" s="6">
        <v>14640</v>
      </c>
      <c r="E252" s="6" t="s">
        <v>785</v>
      </c>
      <c r="F252" s="6" t="s">
        <v>816</v>
      </c>
      <c r="G252" s="6" t="s">
        <v>812</v>
      </c>
      <c r="H252" s="23" t="s">
        <v>992</v>
      </c>
      <c r="I252" s="27">
        <v>14640</v>
      </c>
      <c r="J252" s="27">
        <f t="shared" si="6"/>
        <v>1</v>
      </c>
      <c r="K252" s="8">
        <f t="shared" si="7"/>
        <v>14640</v>
      </c>
    </row>
    <row r="253" spans="1:12" x14ac:dyDescent="0.15">
      <c r="A253" s="6">
        <v>252</v>
      </c>
      <c r="B253" s="6" t="s">
        <v>817</v>
      </c>
      <c r="C253" s="7" t="s">
        <v>665</v>
      </c>
      <c r="D253" s="6">
        <v>7828.44</v>
      </c>
      <c r="E253" s="6" t="s">
        <v>785</v>
      </c>
      <c r="F253" s="6" t="s">
        <v>793</v>
      </c>
      <c r="G253" s="6" t="s">
        <v>812</v>
      </c>
      <c r="H253" s="23" t="s">
        <v>992</v>
      </c>
      <c r="I253" s="27">
        <v>7828.44</v>
      </c>
      <c r="J253" s="27">
        <f t="shared" si="6"/>
        <v>-3</v>
      </c>
      <c r="K253" s="8">
        <f t="shared" si="7"/>
        <v>-23485.32</v>
      </c>
    </row>
    <row r="254" spans="1:12" x14ac:dyDescent="0.15">
      <c r="A254" s="6">
        <v>253</v>
      </c>
      <c r="B254" s="6" t="s">
        <v>975</v>
      </c>
      <c r="C254" s="7" t="s">
        <v>667</v>
      </c>
      <c r="D254" s="6">
        <v>249.99</v>
      </c>
      <c r="E254" s="6" t="s">
        <v>937</v>
      </c>
      <c r="F254" s="6" t="s">
        <v>667</v>
      </c>
      <c r="G254" s="6" t="s">
        <v>937</v>
      </c>
      <c r="H254" s="23" t="s">
        <v>992</v>
      </c>
      <c r="I254" s="27">
        <v>249.99</v>
      </c>
      <c r="J254" s="27">
        <f t="shared" si="6"/>
        <v>79</v>
      </c>
      <c r="K254" s="8">
        <f t="shared" si="7"/>
        <v>19749.21</v>
      </c>
    </row>
    <row r="255" spans="1:12" x14ac:dyDescent="0.15">
      <c r="A255" s="6">
        <v>254</v>
      </c>
      <c r="B255" s="6" t="s">
        <v>196</v>
      </c>
      <c r="C255" s="7" t="s">
        <v>197</v>
      </c>
      <c r="D255" s="6">
        <v>134</v>
      </c>
      <c r="E255" s="6" t="s">
        <v>69</v>
      </c>
      <c r="F255" s="6" t="s">
        <v>197</v>
      </c>
      <c r="G255" s="6" t="s">
        <v>168</v>
      </c>
      <c r="H255" s="23" t="s">
        <v>989</v>
      </c>
      <c r="I255" s="27">
        <v>134</v>
      </c>
      <c r="J255" s="27">
        <f t="shared" si="6"/>
        <v>69</v>
      </c>
      <c r="K255" s="8">
        <f t="shared" si="7"/>
        <v>9246</v>
      </c>
    </row>
    <row r="256" spans="1:12" x14ac:dyDescent="0.15">
      <c r="A256" s="6">
        <v>255</v>
      </c>
      <c r="B256" s="6" t="s">
        <v>199</v>
      </c>
      <c r="C256" s="7" t="s">
        <v>197</v>
      </c>
      <c r="D256" s="6">
        <v>134</v>
      </c>
      <c r="E256" s="6" t="s">
        <v>69</v>
      </c>
      <c r="F256" s="6" t="s">
        <v>197</v>
      </c>
      <c r="G256" s="6" t="s">
        <v>168</v>
      </c>
      <c r="H256" s="23" t="s">
        <v>989</v>
      </c>
      <c r="I256" s="27">
        <v>134</v>
      </c>
      <c r="J256" s="27">
        <f t="shared" si="6"/>
        <v>69</v>
      </c>
      <c r="K256" s="8">
        <f t="shared" si="7"/>
        <v>9246</v>
      </c>
    </row>
    <row r="257" spans="1:11" x14ac:dyDescent="0.15">
      <c r="A257" s="6">
        <v>256</v>
      </c>
      <c r="B257" s="6" t="s">
        <v>493</v>
      </c>
      <c r="C257" s="7" t="s">
        <v>416</v>
      </c>
      <c r="D257" s="6">
        <v>52.4</v>
      </c>
      <c r="E257" s="6" t="s">
        <v>416</v>
      </c>
      <c r="F257" s="6" t="s">
        <v>416</v>
      </c>
      <c r="G257" s="6" t="s">
        <v>452</v>
      </c>
      <c r="H257" s="23" t="s">
        <v>990</v>
      </c>
      <c r="I257" s="27">
        <v>52.4</v>
      </c>
      <c r="J257" s="27">
        <f t="shared" si="6"/>
        <v>-9</v>
      </c>
      <c r="K257" s="8">
        <f t="shared" si="7"/>
        <v>-471.59999999999997</v>
      </c>
    </row>
    <row r="258" spans="1:11" x14ac:dyDescent="0.15">
      <c r="A258" s="6">
        <v>257</v>
      </c>
      <c r="B258" s="6" t="s">
        <v>91</v>
      </c>
      <c r="C258" s="7" t="s">
        <v>203</v>
      </c>
      <c r="D258" s="6">
        <v>252.03</v>
      </c>
      <c r="E258" s="6" t="s">
        <v>300</v>
      </c>
      <c r="F258" s="6" t="s">
        <v>203</v>
      </c>
      <c r="G258" s="6" t="s">
        <v>292</v>
      </c>
      <c r="H258" s="23" t="s">
        <v>990</v>
      </c>
      <c r="I258" s="27">
        <v>210.71</v>
      </c>
      <c r="J258" s="27">
        <f t="shared" si="6"/>
        <v>55</v>
      </c>
      <c r="K258" s="8">
        <f t="shared" si="7"/>
        <v>13861.65</v>
      </c>
    </row>
    <row r="259" spans="1:11" x14ac:dyDescent="0.15">
      <c r="A259" s="6">
        <v>258</v>
      </c>
      <c r="B259" s="6" t="s">
        <v>126</v>
      </c>
      <c r="C259" s="7" t="s">
        <v>104</v>
      </c>
      <c r="D259" s="6">
        <v>378.2</v>
      </c>
      <c r="E259" s="6" t="s">
        <v>127</v>
      </c>
      <c r="F259" s="6" t="s">
        <v>72</v>
      </c>
      <c r="G259" s="6" t="s">
        <v>118</v>
      </c>
      <c r="H259" s="23" t="s">
        <v>989</v>
      </c>
      <c r="I259" s="27">
        <v>378.2</v>
      </c>
      <c r="J259" s="27">
        <f t="shared" ref="J259:J322" si="8">G259-F259</f>
        <v>2</v>
      </c>
      <c r="K259" s="8">
        <f t="shared" ref="K259:K322" si="9">J259*D259</f>
        <v>756.4</v>
      </c>
    </row>
    <row r="260" spans="1:11" x14ac:dyDescent="0.15">
      <c r="A260" s="6">
        <v>259</v>
      </c>
      <c r="B260" s="6" t="s">
        <v>504</v>
      </c>
      <c r="C260" s="7" t="s">
        <v>428</v>
      </c>
      <c r="D260" s="6">
        <v>11590</v>
      </c>
      <c r="E260" s="6" t="s">
        <v>461</v>
      </c>
      <c r="F260" s="6" t="s">
        <v>428</v>
      </c>
      <c r="G260" s="6" t="s">
        <v>459</v>
      </c>
      <c r="H260" s="23" t="s">
        <v>990</v>
      </c>
      <c r="I260" s="27">
        <v>11590</v>
      </c>
      <c r="J260" s="27">
        <f t="shared" si="8"/>
        <v>22</v>
      </c>
      <c r="K260" s="8">
        <f t="shared" si="9"/>
        <v>254980</v>
      </c>
    </row>
    <row r="261" spans="1:11" x14ac:dyDescent="0.15">
      <c r="A261" s="6">
        <v>260</v>
      </c>
      <c r="B261" s="6" t="s">
        <v>505</v>
      </c>
      <c r="C261" s="7" t="s">
        <v>428</v>
      </c>
      <c r="D261" s="6">
        <v>1195.5999999999999</v>
      </c>
      <c r="E261" s="6" t="s">
        <v>461</v>
      </c>
      <c r="F261" s="6" t="s">
        <v>428</v>
      </c>
      <c r="G261" s="6" t="s">
        <v>459</v>
      </c>
      <c r="H261" s="23" t="s">
        <v>990</v>
      </c>
      <c r="I261" s="27">
        <v>1195.5999999999999</v>
      </c>
      <c r="J261" s="27">
        <f t="shared" si="8"/>
        <v>22</v>
      </c>
      <c r="K261" s="8">
        <f t="shared" si="9"/>
        <v>26303.199999999997</v>
      </c>
    </row>
    <row r="262" spans="1:11" x14ac:dyDescent="0.15">
      <c r="A262" s="6">
        <v>261</v>
      </c>
      <c r="B262" s="6" t="s">
        <v>506</v>
      </c>
      <c r="C262" s="7" t="s">
        <v>428</v>
      </c>
      <c r="D262" s="6">
        <v>1830</v>
      </c>
      <c r="E262" s="6" t="s">
        <v>461</v>
      </c>
      <c r="F262" s="6" t="s">
        <v>428</v>
      </c>
      <c r="G262" s="6" t="s">
        <v>459</v>
      </c>
      <c r="H262" s="23" t="s">
        <v>990</v>
      </c>
      <c r="I262" s="27">
        <v>1830</v>
      </c>
      <c r="J262" s="27">
        <f t="shared" si="8"/>
        <v>22</v>
      </c>
      <c r="K262" s="8">
        <f t="shared" si="9"/>
        <v>40260</v>
      </c>
    </row>
    <row r="263" spans="1:11" x14ac:dyDescent="0.15">
      <c r="A263" s="6">
        <v>262</v>
      </c>
      <c r="B263" s="6" t="s">
        <v>487</v>
      </c>
      <c r="C263" s="7" t="s">
        <v>304</v>
      </c>
      <c r="D263" s="6">
        <v>15250</v>
      </c>
      <c r="E263" s="6" t="s">
        <v>416</v>
      </c>
      <c r="F263" s="6" t="s">
        <v>294</v>
      </c>
      <c r="G263" s="6" t="s">
        <v>488</v>
      </c>
      <c r="H263" s="23" t="s">
        <v>991</v>
      </c>
      <c r="I263" s="27">
        <v>14675</v>
      </c>
      <c r="J263" s="27">
        <f t="shared" si="8"/>
        <v>31</v>
      </c>
      <c r="K263" s="8">
        <f t="shared" si="9"/>
        <v>472750</v>
      </c>
    </row>
    <row r="264" spans="1:11" x14ac:dyDescent="0.15">
      <c r="A264" s="6">
        <v>263</v>
      </c>
      <c r="B264" s="6" t="s">
        <v>22</v>
      </c>
      <c r="C264" s="7" t="s">
        <v>130</v>
      </c>
      <c r="D264" s="6">
        <v>7930</v>
      </c>
      <c r="E264" s="6" t="s">
        <v>177</v>
      </c>
      <c r="F264" s="6" t="s">
        <v>130</v>
      </c>
      <c r="G264" s="6" t="s">
        <v>168</v>
      </c>
      <c r="H264" s="23" t="s">
        <v>989</v>
      </c>
      <c r="I264" s="27">
        <v>7930</v>
      </c>
      <c r="J264" s="27">
        <f t="shared" si="8"/>
        <v>28</v>
      </c>
      <c r="K264" s="8">
        <f t="shared" si="9"/>
        <v>222040</v>
      </c>
    </row>
    <row r="265" spans="1:11" x14ac:dyDescent="0.15">
      <c r="A265" s="6">
        <v>264</v>
      </c>
      <c r="B265" s="6" t="s">
        <v>32</v>
      </c>
      <c r="C265" s="7" t="s">
        <v>497</v>
      </c>
      <c r="D265" s="6">
        <v>7930</v>
      </c>
      <c r="E265" s="6" t="s">
        <v>281</v>
      </c>
      <c r="F265" s="6" t="s">
        <v>497</v>
      </c>
      <c r="G265" s="6" t="s">
        <v>488</v>
      </c>
      <c r="H265" s="23" t="s">
        <v>991</v>
      </c>
      <c r="I265" s="27">
        <v>7930</v>
      </c>
      <c r="J265" s="27">
        <f t="shared" si="8"/>
        <v>26</v>
      </c>
      <c r="K265" s="8">
        <f t="shared" si="9"/>
        <v>206180</v>
      </c>
    </row>
    <row r="266" spans="1:11" x14ac:dyDescent="0.15">
      <c r="A266" s="6">
        <v>265</v>
      </c>
      <c r="B266" s="6" t="s">
        <v>298</v>
      </c>
      <c r="C266" s="7" t="s">
        <v>265</v>
      </c>
      <c r="D266" s="6">
        <v>21350</v>
      </c>
      <c r="E266" s="6" t="s">
        <v>326</v>
      </c>
      <c r="F266" s="6" t="s">
        <v>186</v>
      </c>
      <c r="G266" s="6" t="s">
        <v>316</v>
      </c>
      <c r="H266" s="23" t="s">
        <v>990</v>
      </c>
      <c r="I266" s="27">
        <v>21350</v>
      </c>
      <c r="J266" s="27">
        <f t="shared" si="8"/>
        <v>29</v>
      </c>
      <c r="K266" s="8">
        <f t="shared" si="9"/>
        <v>619150</v>
      </c>
    </row>
    <row r="267" spans="1:11" x14ac:dyDescent="0.15">
      <c r="A267" s="6">
        <v>266</v>
      </c>
      <c r="B267" s="6" t="s">
        <v>327</v>
      </c>
      <c r="C267" s="7" t="s">
        <v>59</v>
      </c>
      <c r="D267" s="6">
        <v>4270</v>
      </c>
      <c r="E267" s="6" t="s">
        <v>326</v>
      </c>
      <c r="F267" s="6" t="s">
        <v>186</v>
      </c>
      <c r="G267" s="6" t="s">
        <v>316</v>
      </c>
      <c r="H267" s="23" t="s">
        <v>990</v>
      </c>
      <c r="I267" s="27">
        <v>4270</v>
      </c>
      <c r="J267" s="27">
        <f t="shared" si="8"/>
        <v>29</v>
      </c>
      <c r="K267" s="8">
        <f t="shared" si="9"/>
        <v>123830</v>
      </c>
    </row>
    <row r="268" spans="1:11" x14ac:dyDescent="0.15">
      <c r="A268" s="6">
        <v>267</v>
      </c>
      <c r="B268" s="6" t="s">
        <v>478</v>
      </c>
      <c r="C268" s="7" t="s">
        <v>326</v>
      </c>
      <c r="D268" s="6">
        <v>1089.51</v>
      </c>
      <c r="E268" s="6" t="s">
        <v>462</v>
      </c>
      <c r="F268" s="6" t="s">
        <v>294</v>
      </c>
      <c r="G268" s="6" t="s">
        <v>427</v>
      </c>
      <c r="H268" s="23" t="s">
        <v>990</v>
      </c>
      <c r="I268" s="27">
        <v>1089.51</v>
      </c>
      <c r="J268" s="27">
        <f t="shared" si="8"/>
        <v>-2</v>
      </c>
      <c r="K268" s="8">
        <f t="shared" si="9"/>
        <v>-2179.02</v>
      </c>
    </row>
    <row r="269" spans="1:11" x14ac:dyDescent="0.15">
      <c r="A269" s="6">
        <v>268</v>
      </c>
      <c r="B269" s="6" t="s">
        <v>695</v>
      </c>
      <c r="C269" s="7" t="s">
        <v>676</v>
      </c>
      <c r="D269" s="6">
        <v>1089.51</v>
      </c>
      <c r="E269" s="6" t="s">
        <v>689</v>
      </c>
      <c r="F269" s="6" t="s">
        <v>665</v>
      </c>
      <c r="G269" s="6" t="s">
        <v>687</v>
      </c>
      <c r="H269" s="23" t="s">
        <v>991</v>
      </c>
      <c r="I269" s="27">
        <v>1089.51</v>
      </c>
      <c r="J269" s="27">
        <f t="shared" si="8"/>
        <v>-25</v>
      </c>
      <c r="K269" s="8">
        <f t="shared" si="9"/>
        <v>-27237.75</v>
      </c>
    </row>
    <row r="270" spans="1:11" x14ac:dyDescent="0.15">
      <c r="A270" s="6">
        <v>269</v>
      </c>
      <c r="B270" s="6" t="s">
        <v>972</v>
      </c>
      <c r="C270" s="7" t="s">
        <v>803</v>
      </c>
      <c r="D270" s="6">
        <v>1089.51</v>
      </c>
      <c r="E270" s="6" t="s">
        <v>955</v>
      </c>
      <c r="F270" s="6" t="s">
        <v>851</v>
      </c>
      <c r="G270" s="6" t="s">
        <v>937</v>
      </c>
      <c r="H270" s="23" t="s">
        <v>992</v>
      </c>
      <c r="I270" s="27">
        <v>1089.51</v>
      </c>
      <c r="J270" s="27">
        <f t="shared" si="8"/>
        <v>-13</v>
      </c>
      <c r="K270" s="8">
        <f t="shared" si="9"/>
        <v>-14163.63</v>
      </c>
    </row>
    <row r="271" spans="1:11" x14ac:dyDescent="0.15">
      <c r="A271" s="6">
        <v>270</v>
      </c>
      <c r="B271" s="6" t="s">
        <v>110</v>
      </c>
      <c r="C271" s="7" t="s">
        <v>86</v>
      </c>
      <c r="D271" s="6">
        <v>896.7</v>
      </c>
      <c r="E271" s="6" t="s">
        <v>69</v>
      </c>
      <c r="F271" s="6" t="s">
        <v>86</v>
      </c>
      <c r="G271" s="6" t="s">
        <v>75</v>
      </c>
      <c r="H271" s="23" t="s">
        <v>989</v>
      </c>
      <c r="I271" s="27">
        <v>896.7</v>
      </c>
      <c r="J271" s="27">
        <f t="shared" si="8"/>
        <v>41</v>
      </c>
      <c r="K271" s="8">
        <f t="shared" si="9"/>
        <v>36764.700000000004</v>
      </c>
    </row>
    <row r="272" spans="1:11" x14ac:dyDescent="0.15">
      <c r="A272" s="6">
        <v>271</v>
      </c>
      <c r="B272" s="6" t="s">
        <v>204</v>
      </c>
      <c r="C272" s="7" t="s">
        <v>69</v>
      </c>
      <c r="D272" s="6">
        <v>1052.25</v>
      </c>
      <c r="E272" s="6" t="s">
        <v>69</v>
      </c>
      <c r="F272" s="6" t="s">
        <v>72</v>
      </c>
      <c r="G272" s="6" t="s">
        <v>168</v>
      </c>
      <c r="H272" s="23" t="s">
        <v>989</v>
      </c>
      <c r="I272" s="27">
        <v>1052.25</v>
      </c>
      <c r="J272" s="27">
        <f t="shared" si="8"/>
        <v>27</v>
      </c>
      <c r="K272" s="8">
        <f t="shared" si="9"/>
        <v>28410.75</v>
      </c>
    </row>
    <row r="273" spans="1:11" x14ac:dyDescent="0.15">
      <c r="A273" s="6">
        <v>272</v>
      </c>
      <c r="B273" s="6" t="s">
        <v>205</v>
      </c>
      <c r="C273" s="7" t="s">
        <v>130</v>
      </c>
      <c r="D273" s="6">
        <v>721.84</v>
      </c>
      <c r="E273" s="6" t="s">
        <v>203</v>
      </c>
      <c r="F273" s="6" t="s">
        <v>97</v>
      </c>
      <c r="G273" s="6" t="s">
        <v>168</v>
      </c>
      <c r="H273" s="23" t="s">
        <v>989</v>
      </c>
      <c r="I273" s="27">
        <v>721.84</v>
      </c>
      <c r="J273" s="27">
        <f t="shared" si="8"/>
        <v>-1</v>
      </c>
      <c r="K273" s="8">
        <f t="shared" si="9"/>
        <v>-721.84</v>
      </c>
    </row>
    <row r="274" spans="1:11" x14ac:dyDescent="0.15">
      <c r="A274" s="6">
        <v>273</v>
      </c>
      <c r="B274" s="6" t="s">
        <v>206</v>
      </c>
      <c r="C274" s="7" t="s">
        <v>130</v>
      </c>
      <c r="D274" s="6">
        <v>169.58</v>
      </c>
      <c r="E274" s="6" t="s">
        <v>203</v>
      </c>
      <c r="F274" s="6" t="s">
        <v>97</v>
      </c>
      <c r="G274" s="6" t="s">
        <v>168</v>
      </c>
      <c r="H274" s="23" t="s">
        <v>989</v>
      </c>
      <c r="I274" s="27">
        <v>169.58</v>
      </c>
      <c r="J274" s="27">
        <f t="shared" si="8"/>
        <v>-1</v>
      </c>
      <c r="K274" s="8">
        <f t="shared" si="9"/>
        <v>-169.58</v>
      </c>
    </row>
    <row r="275" spans="1:11" x14ac:dyDescent="0.15">
      <c r="A275" s="6">
        <v>274</v>
      </c>
      <c r="B275" s="6" t="s">
        <v>275</v>
      </c>
      <c r="C275" s="7" t="s">
        <v>177</v>
      </c>
      <c r="D275" s="6">
        <v>239.12</v>
      </c>
      <c r="E275" s="6" t="s">
        <v>186</v>
      </c>
      <c r="F275" s="6" t="s">
        <v>186</v>
      </c>
      <c r="G275" s="6" t="s">
        <v>260</v>
      </c>
      <c r="H275" s="23" t="s">
        <v>990</v>
      </c>
      <c r="I275" s="27">
        <v>239.12</v>
      </c>
      <c r="J275" s="27">
        <f t="shared" si="8"/>
        <v>3</v>
      </c>
      <c r="K275" s="8">
        <f t="shared" si="9"/>
        <v>717.36</v>
      </c>
    </row>
    <row r="276" spans="1:11" x14ac:dyDescent="0.15">
      <c r="A276" s="6">
        <v>275</v>
      </c>
      <c r="B276" s="6" t="s">
        <v>276</v>
      </c>
      <c r="C276" s="7" t="s">
        <v>195</v>
      </c>
      <c r="D276" s="6">
        <v>573.4</v>
      </c>
      <c r="E276" s="6" t="s">
        <v>186</v>
      </c>
      <c r="F276" s="6" t="s">
        <v>186</v>
      </c>
      <c r="G276" s="6" t="s">
        <v>260</v>
      </c>
      <c r="H276" s="23" t="s">
        <v>990</v>
      </c>
      <c r="I276" s="27">
        <v>573.4</v>
      </c>
      <c r="J276" s="27">
        <f t="shared" si="8"/>
        <v>3</v>
      </c>
      <c r="K276" s="8">
        <f t="shared" si="9"/>
        <v>1720.1999999999998</v>
      </c>
    </row>
    <row r="277" spans="1:11" x14ac:dyDescent="0.15">
      <c r="A277" s="6">
        <v>276</v>
      </c>
      <c r="B277" s="6" t="s">
        <v>329</v>
      </c>
      <c r="C277" s="7" t="s">
        <v>251</v>
      </c>
      <c r="D277" s="6">
        <v>721.84</v>
      </c>
      <c r="E277" s="6" t="s">
        <v>326</v>
      </c>
      <c r="F277" s="6" t="s">
        <v>189</v>
      </c>
      <c r="G277" s="6" t="s">
        <v>316</v>
      </c>
      <c r="H277" s="23" t="s">
        <v>990</v>
      </c>
      <c r="I277" s="27">
        <v>721.84</v>
      </c>
      <c r="J277" s="27">
        <f t="shared" si="8"/>
        <v>-1</v>
      </c>
      <c r="K277" s="8">
        <f t="shared" si="9"/>
        <v>-721.84</v>
      </c>
    </row>
    <row r="278" spans="1:11" x14ac:dyDescent="0.15">
      <c r="A278" s="6">
        <v>277</v>
      </c>
      <c r="B278" s="6" t="s">
        <v>330</v>
      </c>
      <c r="C278" s="7" t="s">
        <v>186</v>
      </c>
      <c r="D278" s="6">
        <v>721.84</v>
      </c>
      <c r="E278" s="6" t="s">
        <v>326</v>
      </c>
      <c r="F278" s="6" t="s">
        <v>189</v>
      </c>
      <c r="G278" s="6" t="s">
        <v>316</v>
      </c>
      <c r="H278" s="23" t="s">
        <v>990</v>
      </c>
      <c r="I278" s="27">
        <v>721.84</v>
      </c>
      <c r="J278" s="27">
        <f t="shared" si="8"/>
        <v>-1</v>
      </c>
      <c r="K278" s="8">
        <f t="shared" si="9"/>
        <v>-721.84</v>
      </c>
    </row>
    <row r="279" spans="1:11" x14ac:dyDescent="0.15">
      <c r="A279" s="6">
        <v>278</v>
      </c>
      <c r="B279" s="6" t="s">
        <v>479</v>
      </c>
      <c r="C279" s="7" t="s">
        <v>189</v>
      </c>
      <c r="D279" s="6">
        <v>721.84</v>
      </c>
      <c r="E279" s="6" t="s">
        <v>462</v>
      </c>
      <c r="F279" s="6" t="s">
        <v>294</v>
      </c>
      <c r="G279" s="6" t="s">
        <v>427</v>
      </c>
      <c r="H279" s="23" t="s">
        <v>990</v>
      </c>
      <c r="I279" s="27">
        <v>721.84</v>
      </c>
      <c r="J279" s="27">
        <f t="shared" si="8"/>
        <v>-2</v>
      </c>
      <c r="K279" s="8">
        <f t="shared" si="9"/>
        <v>-1443.68</v>
      </c>
    </row>
    <row r="280" spans="1:11" x14ac:dyDescent="0.15">
      <c r="A280" s="6">
        <v>279</v>
      </c>
      <c r="B280" s="6" t="s">
        <v>564</v>
      </c>
      <c r="C280" s="7" t="s">
        <v>321</v>
      </c>
      <c r="D280" s="6">
        <v>323.3</v>
      </c>
      <c r="E280" s="6" t="s">
        <v>281</v>
      </c>
      <c r="F280" s="6" t="s">
        <v>359</v>
      </c>
      <c r="G280" s="6" t="s">
        <v>488</v>
      </c>
      <c r="H280" s="23" t="s">
        <v>991</v>
      </c>
      <c r="I280" s="27">
        <v>323.3</v>
      </c>
      <c r="J280" s="27">
        <f t="shared" si="8"/>
        <v>1</v>
      </c>
      <c r="K280" s="8">
        <f t="shared" si="9"/>
        <v>323.3</v>
      </c>
    </row>
    <row r="281" spans="1:11" x14ac:dyDescent="0.15">
      <c r="A281" s="6">
        <v>280</v>
      </c>
      <c r="B281" s="6" t="s">
        <v>565</v>
      </c>
      <c r="C281" s="7" t="s">
        <v>427</v>
      </c>
      <c r="D281" s="6">
        <v>721.84</v>
      </c>
      <c r="E281" s="6" t="s">
        <v>281</v>
      </c>
      <c r="F281" s="6" t="s">
        <v>359</v>
      </c>
      <c r="G281" s="6" t="s">
        <v>488</v>
      </c>
      <c r="H281" s="23" t="s">
        <v>991</v>
      </c>
      <c r="I281" s="27">
        <v>721.84</v>
      </c>
      <c r="J281" s="27">
        <f t="shared" si="8"/>
        <v>1</v>
      </c>
      <c r="K281" s="8">
        <f t="shared" si="9"/>
        <v>721.84</v>
      </c>
    </row>
    <row r="282" spans="1:11" x14ac:dyDescent="0.15">
      <c r="A282" s="6">
        <v>281</v>
      </c>
      <c r="B282" s="6" t="s">
        <v>673</v>
      </c>
      <c r="C282" s="7" t="s">
        <v>359</v>
      </c>
      <c r="D282" s="6">
        <v>721.84</v>
      </c>
      <c r="E282" s="6" t="s">
        <v>669</v>
      </c>
      <c r="F282" s="6" t="s">
        <v>496</v>
      </c>
      <c r="G282" s="6" t="s">
        <v>496</v>
      </c>
      <c r="H282" s="23" t="s">
        <v>991</v>
      </c>
      <c r="I282" s="27">
        <v>721.84</v>
      </c>
      <c r="J282" s="27">
        <f t="shared" si="8"/>
        <v>0</v>
      </c>
      <c r="K282" s="8">
        <f t="shared" si="9"/>
        <v>0</v>
      </c>
    </row>
    <row r="283" spans="1:11" x14ac:dyDescent="0.15">
      <c r="A283" s="6">
        <v>282</v>
      </c>
      <c r="B283" s="6" t="s">
        <v>709</v>
      </c>
      <c r="C283" s="7" t="s">
        <v>676</v>
      </c>
      <c r="D283" s="6">
        <v>721.84</v>
      </c>
      <c r="E283" s="6" t="s">
        <v>697</v>
      </c>
      <c r="F283" s="6" t="s">
        <v>665</v>
      </c>
      <c r="G283" s="6" t="s">
        <v>656</v>
      </c>
      <c r="H283" s="23" t="s">
        <v>991</v>
      </c>
      <c r="I283" s="27">
        <v>721.84</v>
      </c>
      <c r="J283" s="27">
        <f t="shared" si="8"/>
        <v>-21</v>
      </c>
      <c r="K283" s="8">
        <f t="shared" si="9"/>
        <v>-15158.640000000001</v>
      </c>
    </row>
    <row r="284" spans="1:11" x14ac:dyDescent="0.15">
      <c r="A284" s="6">
        <v>283</v>
      </c>
      <c r="B284" s="6" t="s">
        <v>744</v>
      </c>
      <c r="C284" s="7" t="s">
        <v>665</v>
      </c>
      <c r="D284" s="6">
        <v>721.84</v>
      </c>
      <c r="E284" s="6" t="s">
        <v>726</v>
      </c>
      <c r="F284" s="6" t="s">
        <v>667</v>
      </c>
      <c r="G284" s="6" t="s">
        <v>741</v>
      </c>
      <c r="H284" s="23" t="s">
        <v>991</v>
      </c>
      <c r="I284" s="27">
        <v>721.84</v>
      </c>
      <c r="J284" s="27">
        <f t="shared" si="8"/>
        <v>-12</v>
      </c>
      <c r="K284" s="8">
        <f t="shared" si="9"/>
        <v>-8662.08</v>
      </c>
    </row>
    <row r="285" spans="1:11" x14ac:dyDescent="0.15">
      <c r="A285" s="6">
        <v>284</v>
      </c>
      <c r="B285" s="6" t="s">
        <v>818</v>
      </c>
      <c r="C285" s="7" t="s">
        <v>766</v>
      </c>
      <c r="D285" s="6">
        <v>3050</v>
      </c>
      <c r="E285" s="6" t="s">
        <v>785</v>
      </c>
      <c r="F285" s="6" t="s">
        <v>793</v>
      </c>
      <c r="G285" s="6" t="s">
        <v>812</v>
      </c>
      <c r="H285" s="23" t="s">
        <v>992</v>
      </c>
      <c r="I285" s="27">
        <v>3050</v>
      </c>
      <c r="J285" s="27">
        <f t="shared" si="8"/>
        <v>-3</v>
      </c>
      <c r="K285" s="8">
        <f t="shared" si="9"/>
        <v>-9150</v>
      </c>
    </row>
    <row r="286" spans="1:11" x14ac:dyDescent="0.15">
      <c r="A286" s="6">
        <v>285</v>
      </c>
      <c r="B286" s="6" t="s">
        <v>826</v>
      </c>
      <c r="C286" s="7" t="s">
        <v>667</v>
      </c>
      <c r="D286" s="6">
        <v>721.84</v>
      </c>
      <c r="E286" s="6" t="s">
        <v>803</v>
      </c>
      <c r="F286" s="6" t="s">
        <v>793</v>
      </c>
      <c r="G286" s="6" t="s">
        <v>812</v>
      </c>
      <c r="H286" s="23" t="s">
        <v>992</v>
      </c>
      <c r="I286" s="27">
        <v>721.84</v>
      </c>
      <c r="J286" s="27">
        <f t="shared" si="8"/>
        <v>-3</v>
      </c>
      <c r="K286" s="8">
        <f t="shared" si="9"/>
        <v>-2165.52</v>
      </c>
    </row>
    <row r="287" spans="1:11" x14ac:dyDescent="0.15">
      <c r="A287" s="6">
        <v>286</v>
      </c>
      <c r="B287" s="6" t="s">
        <v>899</v>
      </c>
      <c r="C287" s="7" t="s">
        <v>780</v>
      </c>
      <c r="D287" s="6">
        <v>9252.48</v>
      </c>
      <c r="E287" s="6" t="s">
        <v>897</v>
      </c>
      <c r="F287" s="6" t="s">
        <v>767</v>
      </c>
      <c r="G287" s="6" t="s">
        <v>890</v>
      </c>
      <c r="H287" s="23" t="s">
        <v>992</v>
      </c>
      <c r="I287" s="27">
        <v>9252.48</v>
      </c>
      <c r="J287" s="27">
        <f t="shared" si="8"/>
        <v>2</v>
      </c>
      <c r="K287" s="8">
        <f t="shared" si="9"/>
        <v>18504.96</v>
      </c>
    </row>
    <row r="288" spans="1:11" x14ac:dyDescent="0.15">
      <c r="A288" s="6">
        <v>287</v>
      </c>
      <c r="B288" s="6" t="s">
        <v>903</v>
      </c>
      <c r="C288" s="7" t="s">
        <v>780</v>
      </c>
      <c r="D288" s="6">
        <v>4819</v>
      </c>
      <c r="E288" s="6" t="s">
        <v>897</v>
      </c>
      <c r="F288" s="6" t="s">
        <v>767</v>
      </c>
      <c r="G288" s="6" t="s">
        <v>890</v>
      </c>
      <c r="H288" s="23" t="s">
        <v>992</v>
      </c>
      <c r="I288" s="27">
        <v>4819</v>
      </c>
      <c r="J288" s="27">
        <f t="shared" si="8"/>
        <v>2</v>
      </c>
      <c r="K288" s="8">
        <f t="shared" si="9"/>
        <v>9638</v>
      </c>
    </row>
    <row r="289" spans="1:11" x14ac:dyDescent="0.15">
      <c r="A289" s="6">
        <v>288</v>
      </c>
      <c r="B289" s="6" t="s">
        <v>952</v>
      </c>
      <c r="C289" s="7" t="s">
        <v>858</v>
      </c>
      <c r="D289" s="6">
        <v>721.84</v>
      </c>
      <c r="E289" s="6" t="s">
        <v>924</v>
      </c>
      <c r="F289" s="6" t="s">
        <v>851</v>
      </c>
      <c r="G289" s="6" t="s">
        <v>937</v>
      </c>
      <c r="H289" s="23" t="s">
        <v>992</v>
      </c>
      <c r="I289" s="27">
        <v>721.84</v>
      </c>
      <c r="J289" s="27">
        <f t="shared" si="8"/>
        <v>-13</v>
      </c>
      <c r="K289" s="8">
        <f t="shared" si="9"/>
        <v>-9383.92</v>
      </c>
    </row>
    <row r="290" spans="1:11" x14ac:dyDescent="0.15">
      <c r="A290" s="6">
        <v>289</v>
      </c>
      <c r="B290" s="6" t="s">
        <v>973</v>
      </c>
      <c r="C290" s="7" t="s">
        <v>767</v>
      </c>
      <c r="D290" s="6">
        <v>721.84</v>
      </c>
      <c r="E290" s="6" t="s">
        <v>955</v>
      </c>
      <c r="F290" s="6" t="s">
        <v>851</v>
      </c>
      <c r="G290" s="6" t="s">
        <v>937</v>
      </c>
      <c r="H290" s="23" t="s">
        <v>992</v>
      </c>
      <c r="I290" s="27">
        <v>721.84</v>
      </c>
      <c r="J290" s="27">
        <f t="shared" si="8"/>
        <v>-13</v>
      </c>
      <c r="K290" s="8">
        <f t="shared" si="9"/>
        <v>-9383.92</v>
      </c>
    </row>
    <row r="291" spans="1:11" x14ac:dyDescent="0.15">
      <c r="A291" s="6">
        <v>290</v>
      </c>
      <c r="B291" s="6" t="s">
        <v>349</v>
      </c>
      <c r="C291" s="7" t="s">
        <v>186</v>
      </c>
      <c r="D291" s="6">
        <v>275.5</v>
      </c>
      <c r="E291" s="6" t="s">
        <v>189</v>
      </c>
      <c r="F291" s="6" t="s">
        <v>189</v>
      </c>
      <c r="G291" s="6" t="s">
        <v>321</v>
      </c>
      <c r="H291" s="23" t="s">
        <v>990</v>
      </c>
      <c r="I291" s="27">
        <v>275.5</v>
      </c>
      <c r="J291" s="27">
        <f t="shared" si="8"/>
        <v>20</v>
      </c>
      <c r="K291" s="8">
        <f t="shared" si="9"/>
        <v>5510</v>
      </c>
    </row>
    <row r="292" spans="1:11" x14ac:dyDescent="0.15">
      <c r="A292" s="6">
        <v>291</v>
      </c>
      <c r="B292" s="6" t="s">
        <v>918</v>
      </c>
      <c r="C292" s="7" t="s">
        <v>848</v>
      </c>
      <c r="D292" s="6">
        <v>130.5</v>
      </c>
      <c r="E292" s="6" t="s">
        <v>767</v>
      </c>
      <c r="F292" s="6" t="s">
        <v>767</v>
      </c>
      <c r="G292" s="6" t="s">
        <v>890</v>
      </c>
      <c r="H292" s="23" t="s">
        <v>992</v>
      </c>
      <c r="I292" s="27">
        <v>130.5</v>
      </c>
      <c r="J292" s="27">
        <f t="shared" si="8"/>
        <v>2</v>
      </c>
      <c r="K292" s="8">
        <f t="shared" si="9"/>
        <v>261</v>
      </c>
    </row>
    <row r="293" spans="1:11" x14ac:dyDescent="0.15">
      <c r="A293" s="6">
        <v>292</v>
      </c>
      <c r="B293" s="6" t="s">
        <v>509</v>
      </c>
      <c r="C293" s="7" t="s">
        <v>446</v>
      </c>
      <c r="D293" s="6">
        <v>314.76</v>
      </c>
      <c r="E293" s="6" t="s">
        <v>491</v>
      </c>
      <c r="F293" s="6" t="s">
        <v>446</v>
      </c>
      <c r="G293" s="6" t="s">
        <v>491</v>
      </c>
      <c r="H293" s="23" t="s">
        <v>990</v>
      </c>
      <c r="I293" s="27">
        <v>314.76</v>
      </c>
      <c r="J293" s="27">
        <f t="shared" si="8"/>
        <v>21</v>
      </c>
      <c r="K293" s="8">
        <f t="shared" si="9"/>
        <v>6609.96</v>
      </c>
    </row>
    <row r="294" spans="1:11" x14ac:dyDescent="0.15">
      <c r="A294" s="6">
        <v>293</v>
      </c>
      <c r="B294" s="6" t="s">
        <v>34</v>
      </c>
      <c r="C294" s="7" t="s">
        <v>824</v>
      </c>
      <c r="D294" s="6">
        <v>610.04</v>
      </c>
      <c r="E294" s="6" t="s">
        <v>883</v>
      </c>
      <c r="F294" s="6" t="s">
        <v>824</v>
      </c>
      <c r="G294" s="6" t="s">
        <v>883</v>
      </c>
      <c r="H294" s="23" t="s">
        <v>992</v>
      </c>
      <c r="I294" s="27">
        <v>610.04</v>
      </c>
      <c r="J294" s="27">
        <f t="shared" si="8"/>
        <v>32</v>
      </c>
      <c r="K294" s="8">
        <f t="shared" si="9"/>
        <v>19521.28</v>
      </c>
    </row>
    <row r="295" spans="1:11" x14ac:dyDescent="0.15">
      <c r="A295" s="6">
        <v>294</v>
      </c>
      <c r="B295" s="6" t="s">
        <v>310</v>
      </c>
      <c r="C295" s="7" t="s">
        <v>20</v>
      </c>
      <c r="D295" s="6">
        <v>200</v>
      </c>
      <c r="E295" s="6" t="s">
        <v>307</v>
      </c>
      <c r="F295" s="6" t="s">
        <v>20</v>
      </c>
      <c r="G295" s="6" t="s">
        <v>250</v>
      </c>
      <c r="H295" s="23" t="s">
        <v>990</v>
      </c>
      <c r="I295" s="27">
        <v>200</v>
      </c>
      <c r="J295" s="27">
        <f t="shared" si="8"/>
        <v>297</v>
      </c>
      <c r="K295" s="8">
        <f t="shared" si="9"/>
        <v>59400</v>
      </c>
    </row>
    <row r="296" spans="1:11" x14ac:dyDescent="0.15">
      <c r="A296" s="6">
        <v>295</v>
      </c>
      <c r="B296" s="6" t="s">
        <v>23</v>
      </c>
      <c r="C296" s="7" t="s">
        <v>459</v>
      </c>
      <c r="D296" s="6">
        <v>1764</v>
      </c>
      <c r="E296" s="6" t="s">
        <v>523</v>
      </c>
      <c r="F296" s="6" t="s">
        <v>459</v>
      </c>
      <c r="G296" s="6" t="s">
        <v>489</v>
      </c>
      <c r="H296" s="23" t="s">
        <v>990</v>
      </c>
      <c r="I296" s="27">
        <v>1764</v>
      </c>
      <c r="J296" s="27">
        <f t="shared" si="8"/>
        <v>-4</v>
      </c>
      <c r="K296" s="8">
        <f t="shared" si="9"/>
        <v>-7056</v>
      </c>
    </row>
    <row r="297" spans="1:11" x14ac:dyDescent="0.15">
      <c r="A297" s="6">
        <v>296</v>
      </c>
      <c r="B297" s="6" t="s">
        <v>7</v>
      </c>
      <c r="C297" s="7" t="s">
        <v>567</v>
      </c>
      <c r="D297" s="6">
        <v>156</v>
      </c>
      <c r="E297" s="6" t="s">
        <v>523</v>
      </c>
      <c r="F297" s="6" t="s">
        <v>567</v>
      </c>
      <c r="G297" s="6" t="s">
        <v>523</v>
      </c>
      <c r="H297" s="23" t="s">
        <v>990</v>
      </c>
      <c r="I297" s="27">
        <v>156</v>
      </c>
      <c r="J297" s="27">
        <f t="shared" si="8"/>
        <v>3</v>
      </c>
      <c r="K297" s="8">
        <f t="shared" si="9"/>
        <v>468</v>
      </c>
    </row>
    <row r="298" spans="1:11" x14ac:dyDescent="0.15">
      <c r="A298" s="6">
        <v>297</v>
      </c>
      <c r="B298" s="6" t="s">
        <v>32</v>
      </c>
      <c r="C298" s="7" t="s">
        <v>359</v>
      </c>
      <c r="D298" s="6">
        <v>312</v>
      </c>
      <c r="E298" s="6" t="s">
        <v>586</v>
      </c>
      <c r="F298" s="6" t="s">
        <v>359</v>
      </c>
      <c r="G298" s="6" t="s">
        <v>586</v>
      </c>
      <c r="H298" s="23" t="s">
        <v>991</v>
      </c>
      <c r="I298" s="27">
        <v>312</v>
      </c>
      <c r="J298" s="27">
        <f t="shared" si="8"/>
        <v>2</v>
      </c>
      <c r="K298" s="8">
        <f t="shared" si="9"/>
        <v>624</v>
      </c>
    </row>
    <row r="299" spans="1:11" x14ac:dyDescent="0.15">
      <c r="A299" s="6">
        <v>298</v>
      </c>
      <c r="B299" s="6" t="s">
        <v>61</v>
      </c>
      <c r="C299" s="7" t="s">
        <v>359</v>
      </c>
      <c r="D299" s="6">
        <v>312</v>
      </c>
      <c r="E299" s="6" t="s">
        <v>586</v>
      </c>
      <c r="F299" s="6" t="s">
        <v>359</v>
      </c>
      <c r="G299" s="6" t="s">
        <v>586</v>
      </c>
      <c r="H299" s="23" t="s">
        <v>991</v>
      </c>
      <c r="I299" s="27">
        <v>312</v>
      </c>
      <c r="J299" s="27">
        <f t="shared" si="8"/>
        <v>2</v>
      </c>
      <c r="K299" s="8">
        <f t="shared" si="9"/>
        <v>624</v>
      </c>
    </row>
    <row r="300" spans="1:11" x14ac:dyDescent="0.15">
      <c r="A300" s="6">
        <v>299</v>
      </c>
      <c r="B300" s="6" t="s">
        <v>18</v>
      </c>
      <c r="C300" s="7" t="s">
        <v>614</v>
      </c>
      <c r="D300" s="6">
        <v>156</v>
      </c>
      <c r="E300" s="6" t="s">
        <v>726</v>
      </c>
      <c r="F300" s="6" t="s">
        <v>614</v>
      </c>
      <c r="G300" s="6" t="s">
        <v>745</v>
      </c>
      <c r="H300" s="23" t="s">
        <v>992</v>
      </c>
      <c r="I300" s="27">
        <v>156</v>
      </c>
      <c r="J300" s="27">
        <f t="shared" si="8"/>
        <v>20</v>
      </c>
      <c r="K300" s="8">
        <f t="shared" si="9"/>
        <v>3120</v>
      </c>
    </row>
    <row r="301" spans="1:11" x14ac:dyDescent="0.15">
      <c r="A301" s="6">
        <v>300</v>
      </c>
      <c r="B301" s="6" t="s">
        <v>107</v>
      </c>
      <c r="C301" s="7" t="s">
        <v>832</v>
      </c>
      <c r="D301" s="6">
        <v>156</v>
      </c>
      <c r="E301" s="6" t="s">
        <v>816</v>
      </c>
      <c r="F301" s="6" t="s">
        <v>832</v>
      </c>
      <c r="G301" s="6" t="s">
        <v>812</v>
      </c>
      <c r="H301" s="23" t="s">
        <v>992</v>
      </c>
      <c r="I301" s="27">
        <v>156</v>
      </c>
      <c r="J301" s="27">
        <f t="shared" si="8"/>
        <v>7</v>
      </c>
      <c r="K301" s="8">
        <f t="shared" si="9"/>
        <v>1092</v>
      </c>
    </row>
    <row r="302" spans="1:11" x14ac:dyDescent="0.15">
      <c r="A302" s="6">
        <v>301</v>
      </c>
      <c r="B302" s="6" t="s">
        <v>66</v>
      </c>
      <c r="C302" s="7" t="s">
        <v>822</v>
      </c>
      <c r="D302" s="6">
        <v>131</v>
      </c>
      <c r="E302" s="6" t="s">
        <v>873</v>
      </c>
      <c r="F302" s="6" t="s">
        <v>822</v>
      </c>
      <c r="G302" s="6" t="s">
        <v>874</v>
      </c>
      <c r="H302" s="23" t="s">
        <v>992</v>
      </c>
      <c r="I302" s="27">
        <v>131</v>
      </c>
      <c r="J302" s="27">
        <f t="shared" si="8"/>
        <v>11</v>
      </c>
      <c r="K302" s="8">
        <f t="shared" si="9"/>
        <v>1441</v>
      </c>
    </row>
    <row r="303" spans="1:11" x14ac:dyDescent="0.15">
      <c r="A303" s="6">
        <v>302</v>
      </c>
      <c r="B303" s="6" t="s">
        <v>40</v>
      </c>
      <c r="C303" s="7" t="s">
        <v>169</v>
      </c>
      <c r="D303" s="6">
        <v>3524.73</v>
      </c>
      <c r="E303" s="6" t="s">
        <v>167</v>
      </c>
      <c r="F303" s="6" t="s">
        <v>97</v>
      </c>
      <c r="G303" s="6" t="s">
        <v>168</v>
      </c>
      <c r="H303" s="23" t="s">
        <v>989</v>
      </c>
      <c r="I303" s="27">
        <v>2969.13</v>
      </c>
      <c r="J303" s="27">
        <f t="shared" si="8"/>
        <v>-1</v>
      </c>
      <c r="K303" s="8">
        <f t="shared" si="9"/>
        <v>-3524.73</v>
      </c>
    </row>
    <row r="304" spans="1:11" x14ac:dyDescent="0.15">
      <c r="A304" s="6">
        <v>303</v>
      </c>
      <c r="B304" s="6" t="s">
        <v>41</v>
      </c>
      <c r="C304" s="7" t="s">
        <v>169</v>
      </c>
      <c r="D304" s="6">
        <v>3038.78</v>
      </c>
      <c r="E304" s="6" t="s">
        <v>167</v>
      </c>
      <c r="F304" s="6" t="s">
        <v>97</v>
      </c>
      <c r="G304" s="6" t="s">
        <v>168</v>
      </c>
      <c r="H304" s="23" t="s">
        <v>989</v>
      </c>
      <c r="I304" s="27">
        <v>2559.7800000000002</v>
      </c>
      <c r="J304" s="27">
        <f t="shared" si="8"/>
        <v>-1</v>
      </c>
      <c r="K304" s="8">
        <f t="shared" si="9"/>
        <v>-3038.78</v>
      </c>
    </row>
    <row r="305" spans="1:11" x14ac:dyDescent="0.15">
      <c r="A305" s="6">
        <v>304</v>
      </c>
      <c r="B305" s="6" t="s">
        <v>317</v>
      </c>
      <c r="C305" s="7" t="s">
        <v>238</v>
      </c>
      <c r="D305" s="6">
        <v>3524.73</v>
      </c>
      <c r="E305" s="6" t="s">
        <v>314</v>
      </c>
      <c r="F305" s="6" t="s">
        <v>189</v>
      </c>
      <c r="G305" s="6" t="s">
        <v>316</v>
      </c>
      <c r="H305" s="23" t="s">
        <v>990</v>
      </c>
      <c r="I305" s="27">
        <v>2969.13</v>
      </c>
      <c r="J305" s="27">
        <f t="shared" si="8"/>
        <v>-1</v>
      </c>
      <c r="K305" s="8">
        <f t="shared" si="9"/>
        <v>-3524.73</v>
      </c>
    </row>
    <row r="306" spans="1:11" x14ac:dyDescent="0.15">
      <c r="A306" s="6">
        <v>305</v>
      </c>
      <c r="B306" s="6" t="s">
        <v>68</v>
      </c>
      <c r="C306" s="7" t="s">
        <v>238</v>
      </c>
      <c r="D306" s="6">
        <v>2432.29</v>
      </c>
      <c r="E306" s="6" t="s">
        <v>314</v>
      </c>
      <c r="F306" s="6" t="s">
        <v>189</v>
      </c>
      <c r="G306" s="6" t="s">
        <v>316</v>
      </c>
      <c r="H306" s="23" t="s">
        <v>990</v>
      </c>
      <c r="I306" s="27">
        <v>2048.89</v>
      </c>
      <c r="J306" s="27">
        <f t="shared" si="8"/>
        <v>-1</v>
      </c>
      <c r="K306" s="8">
        <f t="shared" si="9"/>
        <v>-2432.29</v>
      </c>
    </row>
    <row r="307" spans="1:11" x14ac:dyDescent="0.15">
      <c r="A307" s="6">
        <v>306</v>
      </c>
      <c r="B307" s="6" t="s">
        <v>583</v>
      </c>
      <c r="C307" s="7" t="s">
        <v>319</v>
      </c>
      <c r="D307" s="6">
        <v>3524.73</v>
      </c>
      <c r="E307" s="6" t="s">
        <v>488</v>
      </c>
      <c r="F307" s="6" t="s">
        <v>359</v>
      </c>
      <c r="G307" s="6" t="s">
        <v>488</v>
      </c>
      <c r="H307" s="23" t="s">
        <v>991</v>
      </c>
      <c r="I307" s="27">
        <v>2969.13</v>
      </c>
      <c r="J307" s="27">
        <f t="shared" si="8"/>
        <v>1</v>
      </c>
      <c r="K307" s="8">
        <f t="shared" si="9"/>
        <v>3524.73</v>
      </c>
    </row>
    <row r="308" spans="1:11" x14ac:dyDescent="0.15">
      <c r="A308" s="6">
        <v>307</v>
      </c>
      <c r="B308" s="6" t="s">
        <v>87</v>
      </c>
      <c r="C308" s="7" t="s">
        <v>319</v>
      </c>
      <c r="D308" s="6">
        <v>2513.4899999999998</v>
      </c>
      <c r="E308" s="6" t="s">
        <v>488</v>
      </c>
      <c r="F308" s="6" t="s">
        <v>359</v>
      </c>
      <c r="G308" s="6" t="s">
        <v>488</v>
      </c>
      <c r="H308" s="23" t="s">
        <v>991</v>
      </c>
      <c r="I308" s="27">
        <v>2117.29</v>
      </c>
      <c r="J308" s="27">
        <f t="shared" si="8"/>
        <v>1</v>
      </c>
      <c r="K308" s="8">
        <f t="shared" si="9"/>
        <v>2513.4899999999998</v>
      </c>
    </row>
    <row r="309" spans="1:11" x14ac:dyDescent="0.15">
      <c r="A309" s="6">
        <v>308</v>
      </c>
      <c r="B309" s="6" t="s">
        <v>705</v>
      </c>
      <c r="C309" s="7" t="s">
        <v>578</v>
      </c>
      <c r="D309" s="6">
        <v>3524.73</v>
      </c>
      <c r="E309" s="6" t="s">
        <v>697</v>
      </c>
      <c r="F309" s="6" t="s">
        <v>665</v>
      </c>
      <c r="G309" s="6" t="s">
        <v>656</v>
      </c>
      <c r="H309" s="23" t="s">
        <v>991</v>
      </c>
      <c r="I309" s="27">
        <v>2969.13</v>
      </c>
      <c r="J309" s="27">
        <f t="shared" si="8"/>
        <v>-21</v>
      </c>
      <c r="K309" s="8">
        <f t="shared" si="9"/>
        <v>-74019.33</v>
      </c>
    </row>
    <row r="310" spans="1:11" x14ac:dyDescent="0.15">
      <c r="A310" s="6">
        <v>309</v>
      </c>
      <c r="B310" s="6" t="s">
        <v>707</v>
      </c>
      <c r="C310" s="7" t="s">
        <v>578</v>
      </c>
      <c r="D310" s="6">
        <v>2513.4899999999998</v>
      </c>
      <c r="E310" s="6" t="s">
        <v>697</v>
      </c>
      <c r="F310" s="6" t="s">
        <v>665</v>
      </c>
      <c r="G310" s="6" t="s">
        <v>656</v>
      </c>
      <c r="H310" s="23" t="s">
        <v>991</v>
      </c>
      <c r="I310" s="27">
        <v>2117.29</v>
      </c>
      <c r="J310" s="27">
        <f t="shared" si="8"/>
        <v>-21</v>
      </c>
      <c r="K310" s="8">
        <f t="shared" si="9"/>
        <v>-52783.289999999994</v>
      </c>
    </row>
    <row r="311" spans="1:11" x14ac:dyDescent="0.15">
      <c r="A311" s="6">
        <v>310</v>
      </c>
      <c r="B311" s="6" t="s">
        <v>819</v>
      </c>
      <c r="C311" s="7" t="s">
        <v>733</v>
      </c>
      <c r="D311" s="6">
        <v>2513.4899999999998</v>
      </c>
      <c r="E311" s="6" t="s">
        <v>785</v>
      </c>
      <c r="F311" s="6" t="s">
        <v>793</v>
      </c>
      <c r="G311" s="6" t="s">
        <v>812</v>
      </c>
      <c r="H311" s="23" t="s">
        <v>992</v>
      </c>
      <c r="I311" s="27">
        <v>2117.29</v>
      </c>
      <c r="J311" s="27">
        <f t="shared" si="8"/>
        <v>-3</v>
      </c>
      <c r="K311" s="8">
        <f t="shared" si="9"/>
        <v>-7540.4699999999993</v>
      </c>
    </row>
    <row r="312" spans="1:11" x14ac:dyDescent="0.15">
      <c r="A312" s="6">
        <v>311</v>
      </c>
      <c r="B312" s="6" t="s">
        <v>820</v>
      </c>
      <c r="C312" s="7" t="s">
        <v>733</v>
      </c>
      <c r="D312" s="6">
        <v>3524.73</v>
      </c>
      <c r="E312" s="6" t="s">
        <v>785</v>
      </c>
      <c r="F312" s="6" t="s">
        <v>793</v>
      </c>
      <c r="G312" s="6" t="s">
        <v>812</v>
      </c>
      <c r="H312" s="23" t="s">
        <v>992</v>
      </c>
      <c r="I312" s="27">
        <v>2969.13</v>
      </c>
      <c r="J312" s="27">
        <f t="shared" si="8"/>
        <v>-3</v>
      </c>
      <c r="K312" s="8">
        <f t="shared" si="9"/>
        <v>-10574.19</v>
      </c>
    </row>
    <row r="313" spans="1:11" x14ac:dyDescent="0.15">
      <c r="A313" s="6">
        <v>312</v>
      </c>
      <c r="B313" s="6" t="s">
        <v>965</v>
      </c>
      <c r="C313" s="7" t="s">
        <v>801</v>
      </c>
      <c r="D313" s="6">
        <v>3524.73</v>
      </c>
      <c r="E313" s="6" t="s">
        <v>955</v>
      </c>
      <c r="F313" s="6" t="s">
        <v>851</v>
      </c>
      <c r="G313" s="6" t="s">
        <v>937</v>
      </c>
      <c r="H313" s="23" t="s">
        <v>992</v>
      </c>
      <c r="I313" s="27">
        <v>2969.13</v>
      </c>
      <c r="J313" s="27">
        <f t="shared" si="8"/>
        <v>-13</v>
      </c>
      <c r="K313" s="8">
        <f t="shared" si="9"/>
        <v>-45821.49</v>
      </c>
    </row>
    <row r="314" spans="1:11" x14ac:dyDescent="0.15">
      <c r="A314" s="6">
        <v>313</v>
      </c>
      <c r="B314" s="6" t="s">
        <v>966</v>
      </c>
      <c r="C314" s="7" t="s">
        <v>801</v>
      </c>
      <c r="D314" s="6">
        <v>2513.4899999999998</v>
      </c>
      <c r="E314" s="6" t="s">
        <v>955</v>
      </c>
      <c r="F314" s="6" t="s">
        <v>851</v>
      </c>
      <c r="G314" s="6" t="s">
        <v>937</v>
      </c>
      <c r="H314" s="23" t="s">
        <v>992</v>
      </c>
      <c r="I314" s="27">
        <v>2117.29</v>
      </c>
      <c r="J314" s="27">
        <f t="shared" si="8"/>
        <v>-13</v>
      </c>
      <c r="K314" s="8">
        <f t="shared" si="9"/>
        <v>-32675.369999999995</v>
      </c>
    </row>
    <row r="315" spans="1:11" x14ac:dyDescent="0.15">
      <c r="A315" s="6">
        <v>314</v>
      </c>
      <c r="B315" s="6" t="s">
        <v>821</v>
      </c>
      <c r="C315" s="7" t="s">
        <v>770</v>
      </c>
      <c r="D315" s="6">
        <v>252.03</v>
      </c>
      <c r="E315" s="6" t="s">
        <v>785</v>
      </c>
      <c r="F315" s="6" t="s">
        <v>770</v>
      </c>
      <c r="G315" s="6" t="s">
        <v>822</v>
      </c>
      <c r="H315" s="23" t="s">
        <v>992</v>
      </c>
      <c r="I315" s="27">
        <v>210.71</v>
      </c>
      <c r="J315" s="27">
        <f t="shared" si="8"/>
        <v>44</v>
      </c>
      <c r="K315" s="8">
        <f t="shared" si="9"/>
        <v>11089.32</v>
      </c>
    </row>
    <row r="316" spans="1:11" x14ac:dyDescent="0.15">
      <c r="A316" s="6">
        <v>315</v>
      </c>
      <c r="B316" s="6" t="s">
        <v>917</v>
      </c>
      <c r="C316" s="7" t="s">
        <v>793</v>
      </c>
      <c r="D316" s="6">
        <v>67.099999999999994</v>
      </c>
      <c r="E316" s="6" t="s">
        <v>767</v>
      </c>
      <c r="F316" s="6" t="s">
        <v>793</v>
      </c>
      <c r="G316" s="6" t="s">
        <v>890</v>
      </c>
      <c r="H316" s="23" t="s">
        <v>992</v>
      </c>
      <c r="I316" s="27">
        <v>67.099999999999994</v>
      </c>
      <c r="J316" s="27">
        <f t="shared" si="8"/>
        <v>32</v>
      </c>
      <c r="K316" s="8">
        <f t="shared" si="9"/>
        <v>2147.1999999999998</v>
      </c>
    </row>
    <row r="317" spans="1:11" x14ac:dyDescent="0.15">
      <c r="A317" s="6">
        <v>316</v>
      </c>
      <c r="B317" s="6" t="s">
        <v>42</v>
      </c>
      <c r="C317" s="7" t="s">
        <v>697</v>
      </c>
      <c r="D317" s="6">
        <v>12688</v>
      </c>
      <c r="E317" s="6" t="s">
        <v>726</v>
      </c>
      <c r="F317" s="6" t="s">
        <v>697</v>
      </c>
      <c r="G317" s="6" t="s">
        <v>741</v>
      </c>
      <c r="H317" s="23" t="s">
        <v>991</v>
      </c>
      <c r="I317" s="27">
        <v>10688</v>
      </c>
      <c r="J317" s="27">
        <f t="shared" si="8"/>
        <v>44</v>
      </c>
      <c r="K317" s="8">
        <f t="shared" si="9"/>
        <v>558272</v>
      </c>
    </row>
    <row r="318" spans="1:11" x14ac:dyDescent="0.15">
      <c r="A318" s="6">
        <v>317</v>
      </c>
      <c r="B318" s="6" t="s">
        <v>248</v>
      </c>
      <c r="C318" s="7" t="s">
        <v>655</v>
      </c>
      <c r="D318" s="6">
        <v>3244.25</v>
      </c>
      <c r="E318" s="6" t="s">
        <v>655</v>
      </c>
      <c r="F318" s="6" t="s">
        <v>655</v>
      </c>
      <c r="G318" s="6" t="s">
        <v>496</v>
      </c>
      <c r="H318" s="23" t="s">
        <v>991</v>
      </c>
      <c r="I318" s="27">
        <v>2712.41</v>
      </c>
      <c r="J318" s="27">
        <f t="shared" si="8"/>
        <v>8</v>
      </c>
      <c r="K318" s="8">
        <f t="shared" si="9"/>
        <v>25954</v>
      </c>
    </row>
    <row r="319" spans="1:11" x14ac:dyDescent="0.15">
      <c r="A319" s="6">
        <v>318</v>
      </c>
      <c r="B319" s="6" t="s">
        <v>16</v>
      </c>
      <c r="C319" s="7" t="s">
        <v>93</v>
      </c>
      <c r="D319" s="6">
        <v>1044</v>
      </c>
      <c r="E319" s="6" t="s">
        <v>242</v>
      </c>
      <c r="F319" s="6" t="s">
        <v>93</v>
      </c>
      <c r="G319" s="6" t="s">
        <v>243</v>
      </c>
      <c r="H319" s="23" t="s">
        <v>989</v>
      </c>
      <c r="I319" s="27">
        <v>954</v>
      </c>
      <c r="J319" s="27">
        <f t="shared" si="8"/>
        <v>55</v>
      </c>
      <c r="K319" s="8">
        <f t="shared" si="9"/>
        <v>57420</v>
      </c>
    </row>
    <row r="320" spans="1:11" x14ac:dyDescent="0.15">
      <c r="A320" s="6">
        <v>319</v>
      </c>
      <c r="B320" s="6" t="s">
        <v>18</v>
      </c>
      <c r="C320" s="7" t="s">
        <v>93</v>
      </c>
      <c r="D320" s="6">
        <v>417.6</v>
      </c>
      <c r="E320" s="6" t="s">
        <v>242</v>
      </c>
      <c r="F320" s="6" t="s">
        <v>93</v>
      </c>
      <c r="G320" s="6" t="s">
        <v>243</v>
      </c>
      <c r="H320" s="23" t="s">
        <v>989</v>
      </c>
      <c r="I320" s="27">
        <v>381.6</v>
      </c>
      <c r="J320" s="27">
        <f t="shared" si="8"/>
        <v>55</v>
      </c>
      <c r="K320" s="8">
        <f t="shared" si="9"/>
        <v>22968</v>
      </c>
    </row>
    <row r="321" spans="1:11" x14ac:dyDescent="0.15">
      <c r="A321" s="6">
        <v>320</v>
      </c>
      <c r="B321" s="6" t="s">
        <v>85</v>
      </c>
      <c r="C321" s="7" t="s">
        <v>168</v>
      </c>
      <c r="D321" s="6">
        <v>416</v>
      </c>
      <c r="E321" s="6" t="s">
        <v>268</v>
      </c>
      <c r="F321" s="6" t="s">
        <v>186</v>
      </c>
      <c r="G321" s="6" t="s">
        <v>260</v>
      </c>
      <c r="H321" s="23" t="s">
        <v>990</v>
      </c>
      <c r="I321" s="27">
        <v>396</v>
      </c>
      <c r="J321" s="27">
        <f t="shared" si="8"/>
        <v>3</v>
      </c>
      <c r="K321" s="8">
        <f t="shared" si="9"/>
        <v>1248</v>
      </c>
    </row>
    <row r="322" spans="1:11" x14ac:dyDescent="0.15">
      <c r="A322" s="6">
        <v>321</v>
      </c>
      <c r="B322" s="6" t="s">
        <v>432</v>
      </c>
      <c r="C322" s="7" t="s">
        <v>30</v>
      </c>
      <c r="D322" s="6">
        <v>658.4</v>
      </c>
      <c r="E322" s="6" t="s">
        <v>428</v>
      </c>
      <c r="F322" s="6" t="s">
        <v>30</v>
      </c>
      <c r="G322" s="6" t="s">
        <v>433</v>
      </c>
      <c r="H322" s="23" t="s">
        <v>990</v>
      </c>
      <c r="I322" s="27">
        <v>604.4</v>
      </c>
      <c r="J322" s="27">
        <f t="shared" si="8"/>
        <v>50</v>
      </c>
      <c r="K322" s="8">
        <f t="shared" si="9"/>
        <v>32920</v>
      </c>
    </row>
    <row r="323" spans="1:11" x14ac:dyDescent="0.15">
      <c r="A323" s="6">
        <v>322</v>
      </c>
      <c r="B323" s="6" t="s">
        <v>27</v>
      </c>
      <c r="C323" s="7" t="s">
        <v>30</v>
      </c>
      <c r="D323" s="6">
        <v>283.60000000000002</v>
      </c>
      <c r="E323" s="6" t="s">
        <v>428</v>
      </c>
      <c r="F323" s="6" t="s">
        <v>30</v>
      </c>
      <c r="G323" s="6" t="s">
        <v>433</v>
      </c>
      <c r="H323" s="23" t="s">
        <v>990</v>
      </c>
      <c r="I323" s="27">
        <v>247.6</v>
      </c>
      <c r="J323" s="27">
        <f t="shared" ref="J323:J386" si="10">G323-F323</f>
        <v>50</v>
      </c>
      <c r="K323" s="8">
        <f t="shared" ref="K323:K386" si="11">J323*D323</f>
        <v>14180.000000000002</v>
      </c>
    </row>
    <row r="324" spans="1:11" x14ac:dyDescent="0.15">
      <c r="A324" s="6">
        <v>323</v>
      </c>
      <c r="B324" s="6" t="s">
        <v>231</v>
      </c>
      <c r="C324" s="7" t="s">
        <v>286</v>
      </c>
      <c r="D324" s="6">
        <v>951.6</v>
      </c>
      <c r="E324" s="6" t="s">
        <v>428</v>
      </c>
      <c r="F324" s="6" t="s">
        <v>286</v>
      </c>
      <c r="G324" s="6" t="s">
        <v>433</v>
      </c>
      <c r="H324" s="23" t="s">
        <v>990</v>
      </c>
      <c r="I324" s="27">
        <v>841.6</v>
      </c>
      <c r="J324" s="27">
        <f t="shared" si="10"/>
        <v>44</v>
      </c>
      <c r="K324" s="8">
        <f t="shared" si="11"/>
        <v>41870.400000000001</v>
      </c>
    </row>
    <row r="325" spans="1:11" x14ac:dyDescent="0.15">
      <c r="A325" s="6">
        <v>324</v>
      </c>
      <c r="B325" s="6" t="s">
        <v>859</v>
      </c>
      <c r="C325" s="7" t="s">
        <v>788</v>
      </c>
      <c r="D325" s="6">
        <v>372</v>
      </c>
      <c r="E325" s="6" t="s">
        <v>777</v>
      </c>
      <c r="F325" s="6" t="s">
        <v>788</v>
      </c>
      <c r="G325" s="6" t="s">
        <v>822</v>
      </c>
      <c r="H325" s="23" t="s">
        <v>992</v>
      </c>
      <c r="I325" s="27">
        <v>332</v>
      </c>
      <c r="J325" s="27">
        <f t="shared" si="10"/>
        <v>34</v>
      </c>
      <c r="K325" s="8">
        <f t="shared" si="11"/>
        <v>12648</v>
      </c>
    </row>
    <row r="326" spans="1:11" x14ac:dyDescent="0.15">
      <c r="A326" s="6">
        <v>325</v>
      </c>
      <c r="B326" s="6" t="s">
        <v>860</v>
      </c>
      <c r="C326" s="7" t="s">
        <v>788</v>
      </c>
      <c r="D326" s="6">
        <v>1288.32</v>
      </c>
      <c r="E326" s="6" t="s">
        <v>777</v>
      </c>
      <c r="F326" s="6" t="s">
        <v>788</v>
      </c>
      <c r="G326" s="6" t="s">
        <v>822</v>
      </c>
      <c r="H326" s="23" t="s">
        <v>992</v>
      </c>
      <c r="I326" s="27">
        <v>1077.1199999999999</v>
      </c>
      <c r="J326" s="27">
        <f t="shared" si="10"/>
        <v>34</v>
      </c>
      <c r="K326" s="8">
        <f t="shared" si="11"/>
        <v>43802.879999999997</v>
      </c>
    </row>
    <row r="327" spans="1:11" x14ac:dyDescent="0.15">
      <c r="A327" s="6">
        <v>326</v>
      </c>
      <c r="B327" s="6" t="s">
        <v>861</v>
      </c>
      <c r="C327" s="7" t="s">
        <v>788</v>
      </c>
      <c r="D327" s="6">
        <v>320.35000000000002</v>
      </c>
      <c r="E327" s="6" t="s">
        <v>777</v>
      </c>
      <c r="F327" s="6" t="s">
        <v>788</v>
      </c>
      <c r="G327" s="6" t="s">
        <v>822</v>
      </c>
      <c r="H327" s="23" t="s">
        <v>992</v>
      </c>
      <c r="I327" s="27">
        <v>290.35000000000002</v>
      </c>
      <c r="J327" s="27">
        <f t="shared" si="10"/>
        <v>34</v>
      </c>
      <c r="K327" s="8">
        <f t="shared" si="11"/>
        <v>10891.900000000001</v>
      </c>
    </row>
    <row r="328" spans="1:11" x14ac:dyDescent="0.15">
      <c r="A328" s="6">
        <v>327</v>
      </c>
      <c r="B328" s="6" t="s">
        <v>22</v>
      </c>
      <c r="C328" s="7" t="s">
        <v>195</v>
      </c>
      <c r="D328" s="6">
        <v>805</v>
      </c>
      <c r="E328" s="6" t="s">
        <v>304</v>
      </c>
      <c r="F328" s="6" t="s">
        <v>195</v>
      </c>
      <c r="G328" s="6" t="s">
        <v>304</v>
      </c>
      <c r="H328" s="23" t="s">
        <v>990</v>
      </c>
      <c r="I328" s="27">
        <v>805</v>
      </c>
      <c r="J328" s="27">
        <f t="shared" si="10"/>
        <v>55</v>
      </c>
      <c r="K328" s="8">
        <f t="shared" si="11"/>
        <v>44275</v>
      </c>
    </row>
    <row r="329" spans="1:11" x14ac:dyDescent="0.15">
      <c r="A329" s="6">
        <v>328</v>
      </c>
      <c r="B329" s="6" t="s">
        <v>22</v>
      </c>
      <c r="C329" s="7" t="s">
        <v>502</v>
      </c>
      <c r="D329" s="6">
        <v>6084.4</v>
      </c>
      <c r="E329" s="6" t="s">
        <v>669</v>
      </c>
      <c r="F329" s="6" t="s">
        <v>502</v>
      </c>
      <c r="G329" s="6" t="s">
        <v>496</v>
      </c>
      <c r="H329" s="23" t="s">
        <v>991</v>
      </c>
      <c r="I329" s="27">
        <v>4891.5</v>
      </c>
      <c r="J329" s="27">
        <f t="shared" si="10"/>
        <v>52</v>
      </c>
      <c r="K329" s="8">
        <f t="shared" si="11"/>
        <v>316388.8</v>
      </c>
    </row>
    <row r="330" spans="1:11" x14ac:dyDescent="0.15">
      <c r="A330" s="6">
        <v>329</v>
      </c>
      <c r="B330" s="6" t="s">
        <v>202</v>
      </c>
      <c r="C330" s="7" t="s">
        <v>31</v>
      </c>
      <c r="D330" s="6">
        <v>396.5</v>
      </c>
      <c r="E330" s="6" t="s">
        <v>69</v>
      </c>
      <c r="F330" s="6" t="s">
        <v>33</v>
      </c>
      <c r="G330" s="6" t="s">
        <v>168</v>
      </c>
      <c r="H330" s="23" t="s">
        <v>989</v>
      </c>
      <c r="I330" s="27">
        <v>396.5</v>
      </c>
      <c r="J330" s="27">
        <f t="shared" si="10"/>
        <v>180</v>
      </c>
      <c r="K330" s="8">
        <f t="shared" si="11"/>
        <v>71370</v>
      </c>
    </row>
    <row r="331" spans="1:11" x14ac:dyDescent="0.15">
      <c r="A331" s="6">
        <v>330</v>
      </c>
      <c r="B331" s="6" t="s">
        <v>900</v>
      </c>
      <c r="C331" s="7" t="s">
        <v>796</v>
      </c>
      <c r="D331" s="6">
        <v>594.75</v>
      </c>
      <c r="E331" s="6" t="s">
        <v>897</v>
      </c>
      <c r="F331" s="6" t="s">
        <v>767</v>
      </c>
      <c r="G331" s="6" t="s">
        <v>890</v>
      </c>
      <c r="H331" s="23" t="s">
        <v>992</v>
      </c>
      <c r="I331" s="27">
        <v>594.75</v>
      </c>
      <c r="J331" s="27">
        <f t="shared" si="10"/>
        <v>2</v>
      </c>
      <c r="K331" s="8">
        <f t="shared" si="11"/>
        <v>1189.5</v>
      </c>
    </row>
    <row r="332" spans="1:11" x14ac:dyDescent="0.15">
      <c r="A332" s="6">
        <v>331</v>
      </c>
      <c r="B332" s="6" t="s">
        <v>510</v>
      </c>
      <c r="C332" s="7" t="s">
        <v>461</v>
      </c>
      <c r="D332" s="6">
        <v>1387.29</v>
      </c>
      <c r="E332" s="6" t="s">
        <v>491</v>
      </c>
      <c r="F332" s="6" t="s">
        <v>496</v>
      </c>
      <c r="G332" s="6" t="s">
        <v>496</v>
      </c>
      <c r="H332" s="23" t="s">
        <v>991</v>
      </c>
      <c r="I332" s="27">
        <v>1387.29</v>
      </c>
      <c r="J332" s="27">
        <f t="shared" si="10"/>
        <v>0</v>
      </c>
      <c r="K332" s="8">
        <f t="shared" si="11"/>
        <v>0</v>
      </c>
    </row>
    <row r="333" spans="1:11" x14ac:dyDescent="0.15">
      <c r="A333" s="6">
        <v>332</v>
      </c>
      <c r="B333" s="6" t="s">
        <v>511</v>
      </c>
      <c r="C333" s="7" t="s">
        <v>456</v>
      </c>
      <c r="D333" s="6">
        <v>346.82</v>
      </c>
      <c r="E333" s="6" t="s">
        <v>491</v>
      </c>
      <c r="F333" s="6" t="s">
        <v>359</v>
      </c>
      <c r="G333" s="6" t="s">
        <v>488</v>
      </c>
      <c r="H333" s="23" t="s">
        <v>991</v>
      </c>
      <c r="I333" s="27">
        <v>346.82</v>
      </c>
      <c r="J333" s="27">
        <f t="shared" si="10"/>
        <v>1</v>
      </c>
      <c r="K333" s="8">
        <f t="shared" si="11"/>
        <v>346.82</v>
      </c>
    </row>
    <row r="334" spans="1:11" x14ac:dyDescent="0.15">
      <c r="A334" s="6">
        <v>333</v>
      </c>
      <c r="B334" s="6" t="s">
        <v>647</v>
      </c>
      <c r="C334" s="7" t="s">
        <v>359</v>
      </c>
      <c r="D334" s="6">
        <v>346.82</v>
      </c>
      <c r="E334" s="6" t="s">
        <v>645</v>
      </c>
      <c r="F334" s="6" t="s">
        <v>496</v>
      </c>
      <c r="G334" s="6" t="s">
        <v>496</v>
      </c>
      <c r="H334" s="23" t="s">
        <v>991</v>
      </c>
      <c r="I334" s="27">
        <v>346.82</v>
      </c>
      <c r="J334" s="27">
        <f t="shared" si="10"/>
        <v>0</v>
      </c>
      <c r="K334" s="8">
        <f t="shared" si="11"/>
        <v>0</v>
      </c>
    </row>
    <row r="335" spans="1:11" x14ac:dyDescent="0.15">
      <c r="A335" s="6">
        <v>334</v>
      </c>
      <c r="B335" s="6" t="s">
        <v>648</v>
      </c>
      <c r="C335" s="7" t="s">
        <v>359</v>
      </c>
      <c r="D335" s="6">
        <v>50.41</v>
      </c>
      <c r="E335" s="6" t="s">
        <v>645</v>
      </c>
      <c r="F335" s="6" t="s">
        <v>496</v>
      </c>
      <c r="G335" s="6" t="s">
        <v>496</v>
      </c>
      <c r="H335" s="23" t="s">
        <v>991</v>
      </c>
      <c r="I335" s="27">
        <v>50.41</v>
      </c>
      <c r="J335" s="27">
        <f t="shared" si="10"/>
        <v>0</v>
      </c>
      <c r="K335" s="8">
        <f t="shared" si="11"/>
        <v>0</v>
      </c>
    </row>
    <row r="336" spans="1:11" x14ac:dyDescent="0.15">
      <c r="A336" s="6">
        <v>335</v>
      </c>
      <c r="B336" s="6" t="s">
        <v>760</v>
      </c>
      <c r="C336" s="7" t="s">
        <v>665</v>
      </c>
      <c r="D336" s="6">
        <v>346.82</v>
      </c>
      <c r="E336" s="6" t="s">
        <v>747</v>
      </c>
      <c r="F336" s="6" t="s">
        <v>667</v>
      </c>
      <c r="G336" s="6" t="s">
        <v>761</v>
      </c>
      <c r="H336" s="23" t="s">
        <v>991</v>
      </c>
      <c r="I336" s="27">
        <v>346.82</v>
      </c>
      <c r="J336" s="27">
        <f t="shared" si="10"/>
        <v>-9</v>
      </c>
      <c r="K336" s="8">
        <f t="shared" si="11"/>
        <v>-3121.38</v>
      </c>
    </row>
    <row r="337" spans="1:11" x14ac:dyDescent="0.15">
      <c r="A337" s="6">
        <v>336</v>
      </c>
      <c r="B337" s="6" t="s">
        <v>885</v>
      </c>
      <c r="C337" s="7" t="s">
        <v>796</v>
      </c>
      <c r="D337" s="6">
        <v>818.8</v>
      </c>
      <c r="E337" s="6" t="s">
        <v>883</v>
      </c>
      <c r="F337" s="6" t="s">
        <v>767</v>
      </c>
      <c r="G337" s="6" t="s">
        <v>886</v>
      </c>
      <c r="H337" s="23" t="s">
        <v>992</v>
      </c>
      <c r="I337" s="27">
        <v>818.8</v>
      </c>
      <c r="J337" s="27">
        <f t="shared" si="10"/>
        <v>-3</v>
      </c>
      <c r="K337" s="8">
        <f t="shared" si="11"/>
        <v>-2456.3999999999996</v>
      </c>
    </row>
    <row r="338" spans="1:11" x14ac:dyDescent="0.15">
      <c r="A338" s="6">
        <v>337</v>
      </c>
      <c r="B338" s="6" t="s">
        <v>101</v>
      </c>
      <c r="C338" s="7" t="s">
        <v>37</v>
      </c>
      <c r="D338" s="6">
        <v>396.5</v>
      </c>
      <c r="E338" s="6" t="s">
        <v>69</v>
      </c>
      <c r="F338" s="6" t="s">
        <v>37</v>
      </c>
      <c r="G338" s="6" t="s">
        <v>100</v>
      </c>
      <c r="H338" s="23" t="s">
        <v>989</v>
      </c>
      <c r="I338" s="27">
        <v>396.5</v>
      </c>
      <c r="J338" s="27">
        <f t="shared" si="10"/>
        <v>109</v>
      </c>
      <c r="K338" s="8">
        <f t="shared" si="11"/>
        <v>43218.5</v>
      </c>
    </row>
    <row r="339" spans="1:11" x14ac:dyDescent="0.15">
      <c r="A339" s="6">
        <v>338</v>
      </c>
      <c r="B339" s="6" t="s">
        <v>102</v>
      </c>
      <c r="C339" s="7" t="s">
        <v>37</v>
      </c>
      <c r="D339" s="6">
        <v>378.2</v>
      </c>
      <c r="E339" s="6" t="s">
        <v>69</v>
      </c>
      <c r="F339" s="6" t="s">
        <v>37</v>
      </c>
      <c r="G339" s="6" t="s">
        <v>100</v>
      </c>
      <c r="H339" s="23" t="s">
        <v>989</v>
      </c>
      <c r="I339" s="27">
        <v>378.2</v>
      </c>
      <c r="J339" s="27">
        <f t="shared" si="10"/>
        <v>109</v>
      </c>
      <c r="K339" s="8">
        <f t="shared" si="11"/>
        <v>41223.799999999996</v>
      </c>
    </row>
    <row r="340" spans="1:11" x14ac:dyDescent="0.15">
      <c r="A340" s="6">
        <v>339</v>
      </c>
      <c r="B340" s="6" t="s">
        <v>103</v>
      </c>
      <c r="C340" s="7" t="s">
        <v>104</v>
      </c>
      <c r="D340" s="6">
        <v>97.6</v>
      </c>
      <c r="E340" s="6" t="s">
        <v>69</v>
      </c>
      <c r="F340" s="6" t="s">
        <v>104</v>
      </c>
      <c r="G340" s="6" t="s">
        <v>100</v>
      </c>
      <c r="H340" s="23" t="s">
        <v>989</v>
      </c>
      <c r="I340" s="27">
        <v>97.6</v>
      </c>
      <c r="J340" s="27">
        <f t="shared" si="10"/>
        <v>17</v>
      </c>
      <c r="K340" s="8">
        <f t="shared" si="11"/>
        <v>1659.1999999999998</v>
      </c>
    </row>
    <row r="341" spans="1:11" x14ac:dyDescent="0.15">
      <c r="A341" s="6">
        <v>340</v>
      </c>
      <c r="B341" s="6" t="s">
        <v>108</v>
      </c>
      <c r="C341" s="7" t="s">
        <v>104</v>
      </c>
      <c r="D341" s="6">
        <v>298.89999999999998</v>
      </c>
      <c r="E341" s="6" t="s">
        <v>69</v>
      </c>
      <c r="F341" s="6" t="s">
        <v>104</v>
      </c>
      <c r="G341" s="6" t="s">
        <v>100</v>
      </c>
      <c r="H341" s="23" t="s">
        <v>989</v>
      </c>
      <c r="I341" s="27">
        <v>298.89999999999998</v>
      </c>
      <c r="J341" s="27">
        <f t="shared" si="10"/>
        <v>17</v>
      </c>
      <c r="K341" s="8">
        <f t="shared" si="11"/>
        <v>5081.2999999999993</v>
      </c>
    </row>
    <row r="342" spans="1:11" x14ac:dyDescent="0.15">
      <c r="A342" s="6">
        <v>341</v>
      </c>
      <c r="B342" s="6" t="s">
        <v>331</v>
      </c>
      <c r="C342" s="7" t="s">
        <v>251</v>
      </c>
      <c r="D342" s="6">
        <v>219.6</v>
      </c>
      <c r="E342" s="6" t="s">
        <v>316</v>
      </c>
      <c r="F342" s="6" t="s">
        <v>251</v>
      </c>
      <c r="G342" s="6" t="s">
        <v>316</v>
      </c>
      <c r="H342" s="23" t="s">
        <v>990</v>
      </c>
      <c r="I342" s="27">
        <v>219.6</v>
      </c>
      <c r="J342" s="27">
        <f t="shared" si="10"/>
        <v>44</v>
      </c>
      <c r="K342" s="8">
        <f t="shared" si="11"/>
        <v>9662.4</v>
      </c>
    </row>
    <row r="343" spans="1:11" x14ac:dyDescent="0.15">
      <c r="A343" s="6">
        <v>342</v>
      </c>
      <c r="B343" s="6" t="s">
        <v>837</v>
      </c>
      <c r="C343" s="7" t="s">
        <v>667</v>
      </c>
      <c r="D343" s="6">
        <v>2427.8000000000002</v>
      </c>
      <c r="E343" s="6" t="s">
        <v>832</v>
      </c>
      <c r="F343" s="6" t="s">
        <v>667</v>
      </c>
      <c r="G343" s="6" t="s">
        <v>812</v>
      </c>
      <c r="H343" s="23" t="s">
        <v>992</v>
      </c>
      <c r="I343" s="27">
        <v>2427.8000000000002</v>
      </c>
      <c r="J343" s="27">
        <f t="shared" si="10"/>
        <v>28</v>
      </c>
      <c r="K343" s="8">
        <f t="shared" si="11"/>
        <v>67978.400000000009</v>
      </c>
    </row>
    <row r="344" spans="1:11" x14ac:dyDescent="0.15">
      <c r="A344" s="6">
        <v>343</v>
      </c>
      <c r="B344" s="6" t="s">
        <v>838</v>
      </c>
      <c r="C344" s="7" t="s">
        <v>667</v>
      </c>
      <c r="D344" s="6">
        <v>689.3</v>
      </c>
      <c r="E344" s="6" t="s">
        <v>832</v>
      </c>
      <c r="F344" s="6" t="s">
        <v>667</v>
      </c>
      <c r="G344" s="6" t="s">
        <v>812</v>
      </c>
      <c r="H344" s="23" t="s">
        <v>992</v>
      </c>
      <c r="I344" s="27">
        <v>689.3</v>
      </c>
      <c r="J344" s="27">
        <f t="shared" si="10"/>
        <v>28</v>
      </c>
      <c r="K344" s="8">
        <f t="shared" si="11"/>
        <v>19300.399999999998</v>
      </c>
    </row>
    <row r="345" spans="1:11" x14ac:dyDescent="0.15">
      <c r="A345" s="6">
        <v>344</v>
      </c>
      <c r="B345" s="6" t="s">
        <v>311</v>
      </c>
      <c r="C345" s="7" t="s">
        <v>262</v>
      </c>
      <c r="D345" s="6">
        <v>685.64</v>
      </c>
      <c r="E345" s="6" t="s">
        <v>307</v>
      </c>
      <c r="F345" s="6" t="s">
        <v>262</v>
      </c>
      <c r="G345" s="6" t="s">
        <v>250</v>
      </c>
      <c r="H345" s="23" t="s">
        <v>990</v>
      </c>
      <c r="I345" s="27">
        <v>685.64</v>
      </c>
      <c r="J345" s="27">
        <f t="shared" si="10"/>
        <v>29</v>
      </c>
      <c r="K345" s="8">
        <f t="shared" si="11"/>
        <v>19883.560000000001</v>
      </c>
    </row>
    <row r="346" spans="1:11" x14ac:dyDescent="0.15">
      <c r="A346" s="6">
        <v>345</v>
      </c>
      <c r="B346" s="6" t="s">
        <v>616</v>
      </c>
      <c r="C346" s="7" t="s">
        <v>497</v>
      </c>
      <c r="D346" s="6">
        <v>761.28</v>
      </c>
      <c r="E346" s="6" t="s">
        <v>578</v>
      </c>
      <c r="F346" s="6" t="s">
        <v>497</v>
      </c>
      <c r="G346" s="6" t="s">
        <v>514</v>
      </c>
      <c r="H346" s="23" t="s">
        <v>991</v>
      </c>
      <c r="I346" s="27">
        <v>761.28</v>
      </c>
      <c r="J346" s="27">
        <f t="shared" si="10"/>
        <v>33</v>
      </c>
      <c r="K346" s="8">
        <f t="shared" si="11"/>
        <v>25122.239999999998</v>
      </c>
    </row>
    <row r="347" spans="1:11" x14ac:dyDescent="0.15">
      <c r="A347" s="6">
        <v>346</v>
      </c>
      <c r="B347" s="6" t="s">
        <v>569</v>
      </c>
      <c r="C347" s="7" t="s">
        <v>358</v>
      </c>
      <c r="D347" s="6">
        <v>5000</v>
      </c>
      <c r="E347" s="6" t="s">
        <v>523</v>
      </c>
      <c r="F347" s="6" t="s">
        <v>359</v>
      </c>
      <c r="G347" s="6" t="s">
        <v>488</v>
      </c>
      <c r="H347" s="23" t="s">
        <v>991</v>
      </c>
      <c r="I347" s="27">
        <v>5000</v>
      </c>
      <c r="J347" s="27">
        <f t="shared" si="10"/>
        <v>1</v>
      </c>
      <c r="K347" s="8">
        <f t="shared" si="11"/>
        <v>5000</v>
      </c>
    </row>
    <row r="348" spans="1:11" x14ac:dyDescent="0.15">
      <c r="A348" s="6">
        <v>347</v>
      </c>
      <c r="B348" s="6" t="s">
        <v>303</v>
      </c>
      <c r="C348" s="7" t="s">
        <v>170</v>
      </c>
      <c r="D348" s="6">
        <v>199.99</v>
      </c>
      <c r="E348" s="6" t="s">
        <v>300</v>
      </c>
      <c r="F348" s="6" t="s">
        <v>170</v>
      </c>
      <c r="G348" s="6" t="s">
        <v>300</v>
      </c>
      <c r="H348" s="23" t="s">
        <v>990</v>
      </c>
      <c r="I348" s="27">
        <v>199.99</v>
      </c>
      <c r="J348" s="27">
        <f t="shared" si="10"/>
        <v>60</v>
      </c>
      <c r="K348" s="8">
        <f t="shared" si="11"/>
        <v>11999.400000000001</v>
      </c>
    </row>
    <row r="349" spans="1:11" x14ac:dyDescent="0.15">
      <c r="A349" s="6">
        <v>348</v>
      </c>
      <c r="B349" s="6" t="s">
        <v>910</v>
      </c>
      <c r="C349" s="7" t="s">
        <v>729</v>
      </c>
      <c r="D349" s="6">
        <v>732</v>
      </c>
      <c r="E349" s="6" t="s">
        <v>906</v>
      </c>
      <c r="F349" s="6" t="s">
        <v>729</v>
      </c>
      <c r="G349" s="6" t="s">
        <v>890</v>
      </c>
      <c r="H349" s="23" t="s">
        <v>992</v>
      </c>
      <c r="I349" s="27">
        <v>732</v>
      </c>
      <c r="J349" s="27">
        <f t="shared" si="10"/>
        <v>33</v>
      </c>
      <c r="K349" s="8">
        <f t="shared" si="11"/>
        <v>24156</v>
      </c>
    </row>
    <row r="350" spans="1:11" x14ac:dyDescent="0.15">
      <c r="A350" s="6">
        <v>349</v>
      </c>
      <c r="B350" s="6" t="s">
        <v>960</v>
      </c>
      <c r="C350" s="7" t="s">
        <v>961</v>
      </c>
      <c r="D350" s="6">
        <v>12810</v>
      </c>
      <c r="E350" s="6" t="s">
        <v>955</v>
      </c>
      <c r="F350" s="6" t="s">
        <v>961</v>
      </c>
      <c r="G350" s="6" t="s">
        <v>937</v>
      </c>
      <c r="H350" s="23" t="s">
        <v>992</v>
      </c>
      <c r="I350" s="27">
        <v>12810</v>
      </c>
      <c r="J350" s="27">
        <f t="shared" si="10"/>
        <v>6</v>
      </c>
      <c r="K350" s="8">
        <f t="shared" si="11"/>
        <v>76860</v>
      </c>
    </row>
    <row r="351" spans="1:11" x14ac:dyDescent="0.15">
      <c r="A351" s="6">
        <v>350</v>
      </c>
      <c r="B351" s="6" t="s">
        <v>252</v>
      </c>
      <c r="C351" s="7" t="s">
        <v>216</v>
      </c>
      <c r="D351" s="6">
        <v>19825</v>
      </c>
      <c r="E351" s="6" t="s">
        <v>251</v>
      </c>
      <c r="F351" s="6" t="s">
        <v>186</v>
      </c>
      <c r="G351" s="6" t="s">
        <v>253</v>
      </c>
      <c r="H351" s="23" t="s">
        <v>990</v>
      </c>
      <c r="I351" s="27">
        <v>19825</v>
      </c>
      <c r="J351" s="27">
        <f t="shared" si="10"/>
        <v>13</v>
      </c>
      <c r="K351" s="8">
        <f t="shared" si="11"/>
        <v>257725</v>
      </c>
    </row>
    <row r="352" spans="1:11" x14ac:dyDescent="0.15">
      <c r="A352" s="6">
        <v>351</v>
      </c>
      <c r="B352" s="6" t="s">
        <v>480</v>
      </c>
      <c r="C352" s="7" t="s">
        <v>306</v>
      </c>
      <c r="D352" s="6">
        <v>19825</v>
      </c>
      <c r="E352" s="6" t="s">
        <v>427</v>
      </c>
      <c r="F352" s="6" t="s">
        <v>294</v>
      </c>
      <c r="G352" s="6" t="s">
        <v>427</v>
      </c>
      <c r="H352" s="23" t="s">
        <v>990</v>
      </c>
      <c r="I352" s="27">
        <v>19825</v>
      </c>
      <c r="J352" s="27">
        <f t="shared" si="10"/>
        <v>-2</v>
      </c>
      <c r="K352" s="8">
        <f t="shared" si="11"/>
        <v>-39650</v>
      </c>
    </row>
    <row r="353" spans="1:11" x14ac:dyDescent="0.15">
      <c r="A353" s="6">
        <v>352</v>
      </c>
      <c r="B353" s="6" t="s">
        <v>711</v>
      </c>
      <c r="C353" s="7" t="s">
        <v>663</v>
      </c>
      <c r="D353" s="6">
        <v>18300</v>
      </c>
      <c r="E353" s="6" t="s">
        <v>697</v>
      </c>
      <c r="F353" s="6" t="s">
        <v>665</v>
      </c>
      <c r="G353" s="6" t="s">
        <v>656</v>
      </c>
      <c r="H353" s="23" t="s">
        <v>991</v>
      </c>
      <c r="I353" s="27">
        <v>18300</v>
      </c>
      <c r="J353" s="27">
        <f t="shared" si="10"/>
        <v>-21</v>
      </c>
      <c r="K353" s="8">
        <f t="shared" si="11"/>
        <v>-384300</v>
      </c>
    </row>
    <row r="354" spans="1:11" x14ac:dyDescent="0.15">
      <c r="A354" s="6">
        <v>353</v>
      </c>
      <c r="B354" s="6" t="s">
        <v>723</v>
      </c>
      <c r="C354" s="7" t="s">
        <v>663</v>
      </c>
      <c r="D354" s="6">
        <v>19825</v>
      </c>
      <c r="E354" s="6" t="s">
        <v>720</v>
      </c>
      <c r="F354" s="6" t="s">
        <v>665</v>
      </c>
      <c r="G354" s="6" t="s">
        <v>720</v>
      </c>
      <c r="H354" s="23" t="s">
        <v>991</v>
      </c>
      <c r="I354" s="27">
        <v>19825</v>
      </c>
      <c r="J354" s="27">
        <f t="shared" si="10"/>
        <v>4</v>
      </c>
      <c r="K354" s="8">
        <f t="shared" si="11"/>
        <v>79300</v>
      </c>
    </row>
    <row r="355" spans="1:11" x14ac:dyDescent="0.15">
      <c r="A355" s="6">
        <v>354</v>
      </c>
      <c r="B355" s="6" t="s">
        <v>962</v>
      </c>
      <c r="C355" s="7" t="s">
        <v>884</v>
      </c>
      <c r="D355" s="6">
        <v>19825</v>
      </c>
      <c r="E355" s="6" t="s">
        <v>955</v>
      </c>
      <c r="F355" s="6" t="s">
        <v>851</v>
      </c>
      <c r="G355" s="6" t="s">
        <v>937</v>
      </c>
      <c r="H355" s="23" t="s">
        <v>992</v>
      </c>
      <c r="I355" s="27">
        <v>19825</v>
      </c>
      <c r="J355" s="27">
        <f t="shared" si="10"/>
        <v>-13</v>
      </c>
      <c r="K355" s="8">
        <f t="shared" si="11"/>
        <v>-257725</v>
      </c>
    </row>
    <row r="356" spans="1:11" x14ac:dyDescent="0.15">
      <c r="A356" s="6">
        <v>355</v>
      </c>
      <c r="B356" s="6" t="s">
        <v>23</v>
      </c>
      <c r="C356" s="7" t="s">
        <v>177</v>
      </c>
      <c r="D356" s="6">
        <v>10175.98</v>
      </c>
      <c r="E356" s="6" t="s">
        <v>190</v>
      </c>
      <c r="F356" s="6" t="s">
        <v>97</v>
      </c>
      <c r="G356" s="6" t="s">
        <v>243</v>
      </c>
      <c r="H356" s="23" t="s">
        <v>989</v>
      </c>
      <c r="I356" s="27">
        <v>8540.5</v>
      </c>
      <c r="J356" s="27">
        <f t="shared" si="10"/>
        <v>11</v>
      </c>
      <c r="K356" s="8">
        <f t="shared" si="11"/>
        <v>111935.78</v>
      </c>
    </row>
    <row r="357" spans="1:11" x14ac:dyDescent="0.15">
      <c r="A357" s="6">
        <v>356</v>
      </c>
      <c r="B357" s="6" t="s">
        <v>32</v>
      </c>
      <c r="C357" s="7" t="s">
        <v>253</v>
      </c>
      <c r="D357" s="6">
        <v>664.82</v>
      </c>
      <c r="E357" s="6" t="s">
        <v>326</v>
      </c>
      <c r="F357" s="6" t="s">
        <v>189</v>
      </c>
      <c r="G357" s="6" t="s">
        <v>316</v>
      </c>
      <c r="H357" s="23" t="s">
        <v>990</v>
      </c>
      <c r="I357" s="27">
        <v>557.97</v>
      </c>
      <c r="J357" s="27">
        <f t="shared" si="10"/>
        <v>-1</v>
      </c>
      <c r="K357" s="8">
        <f t="shared" si="11"/>
        <v>-664.82</v>
      </c>
    </row>
    <row r="358" spans="1:11" x14ac:dyDescent="0.15">
      <c r="A358" s="6">
        <v>357</v>
      </c>
      <c r="B358" s="6" t="s">
        <v>61</v>
      </c>
      <c r="C358" s="7" t="s">
        <v>644</v>
      </c>
      <c r="D358" s="6">
        <v>11199.6</v>
      </c>
      <c r="E358" s="6" t="s">
        <v>645</v>
      </c>
      <c r="F358" s="6" t="s">
        <v>496</v>
      </c>
      <c r="G358" s="6" t="s">
        <v>646</v>
      </c>
      <c r="H358" s="23" t="s">
        <v>991</v>
      </c>
      <c r="I358" s="27">
        <v>9399.6</v>
      </c>
      <c r="J358" s="27">
        <f t="shared" si="10"/>
        <v>-11</v>
      </c>
      <c r="K358" s="8">
        <f t="shared" si="11"/>
        <v>-123195.6</v>
      </c>
    </row>
    <row r="359" spans="1:11" x14ac:dyDescent="0.15">
      <c r="A359" s="6">
        <v>358</v>
      </c>
      <c r="B359" s="6" t="s">
        <v>91</v>
      </c>
      <c r="C359" s="7" t="s">
        <v>488</v>
      </c>
      <c r="D359" s="6">
        <v>1650</v>
      </c>
      <c r="E359" s="6" t="s">
        <v>689</v>
      </c>
      <c r="F359" s="6" t="s">
        <v>488</v>
      </c>
      <c r="G359" s="6" t="s">
        <v>528</v>
      </c>
      <c r="H359" s="23" t="s">
        <v>991</v>
      </c>
      <c r="I359" s="27">
        <v>1650</v>
      </c>
      <c r="J359" s="27">
        <f t="shared" si="10"/>
        <v>2</v>
      </c>
      <c r="K359" s="8">
        <f t="shared" si="11"/>
        <v>3300</v>
      </c>
    </row>
    <row r="360" spans="1:11" x14ac:dyDescent="0.15">
      <c r="A360" s="6">
        <v>359</v>
      </c>
      <c r="B360" s="6" t="s">
        <v>232</v>
      </c>
      <c r="C360" s="7" t="s">
        <v>130</v>
      </c>
      <c r="D360" s="6">
        <v>566.29</v>
      </c>
      <c r="E360" s="6" t="s">
        <v>233</v>
      </c>
      <c r="F360" s="6" t="s">
        <v>97</v>
      </c>
      <c r="G360" s="6" t="s">
        <v>168</v>
      </c>
      <c r="H360" s="23" t="s">
        <v>989</v>
      </c>
      <c r="I360" s="27">
        <v>566.29</v>
      </c>
      <c r="J360" s="27">
        <f t="shared" si="10"/>
        <v>-1</v>
      </c>
      <c r="K360" s="8">
        <f t="shared" si="11"/>
        <v>-566.29</v>
      </c>
    </row>
    <row r="361" spans="1:11" x14ac:dyDescent="0.15">
      <c r="A361" s="6">
        <v>360</v>
      </c>
      <c r="B361" s="6" t="s">
        <v>269</v>
      </c>
      <c r="C361" s="7" t="s">
        <v>97</v>
      </c>
      <c r="D361" s="6">
        <v>932.29</v>
      </c>
      <c r="E361" s="6" t="s">
        <v>268</v>
      </c>
      <c r="F361" s="6" t="s">
        <v>186</v>
      </c>
      <c r="G361" s="6" t="s">
        <v>260</v>
      </c>
      <c r="H361" s="23" t="s">
        <v>990</v>
      </c>
      <c r="I361" s="27">
        <v>932.29</v>
      </c>
      <c r="J361" s="27">
        <f t="shared" si="10"/>
        <v>3</v>
      </c>
      <c r="K361" s="8">
        <f t="shared" si="11"/>
        <v>2796.87</v>
      </c>
    </row>
    <row r="362" spans="1:11" x14ac:dyDescent="0.15">
      <c r="A362" s="6">
        <v>361</v>
      </c>
      <c r="B362" s="6" t="s">
        <v>24</v>
      </c>
      <c r="C362" s="7" t="s">
        <v>186</v>
      </c>
      <c r="D362" s="6">
        <v>566.29</v>
      </c>
      <c r="E362" s="6" t="s">
        <v>189</v>
      </c>
      <c r="F362" s="6" t="s">
        <v>189</v>
      </c>
      <c r="G362" s="6" t="s">
        <v>321</v>
      </c>
      <c r="H362" s="23" t="s">
        <v>990</v>
      </c>
      <c r="I362" s="27">
        <v>566.29</v>
      </c>
      <c r="J362" s="27">
        <f t="shared" si="10"/>
        <v>20</v>
      </c>
      <c r="K362" s="8">
        <f t="shared" si="11"/>
        <v>11325.8</v>
      </c>
    </row>
    <row r="363" spans="1:11" x14ac:dyDescent="0.15">
      <c r="A363" s="6">
        <v>362</v>
      </c>
      <c r="B363" s="6" t="s">
        <v>17</v>
      </c>
      <c r="C363" s="7" t="s">
        <v>189</v>
      </c>
      <c r="D363" s="6">
        <v>566.29</v>
      </c>
      <c r="E363" s="6" t="s">
        <v>427</v>
      </c>
      <c r="F363" s="6" t="s">
        <v>294</v>
      </c>
      <c r="G363" s="6" t="s">
        <v>416</v>
      </c>
      <c r="H363" s="23" t="s">
        <v>990</v>
      </c>
      <c r="I363" s="27">
        <v>566.29</v>
      </c>
      <c r="J363" s="27">
        <f t="shared" si="10"/>
        <v>3</v>
      </c>
      <c r="K363" s="8">
        <f t="shared" si="11"/>
        <v>1698.87</v>
      </c>
    </row>
    <row r="364" spans="1:11" x14ac:dyDescent="0.15">
      <c r="A364" s="6">
        <v>363</v>
      </c>
      <c r="B364" s="6" t="s">
        <v>64</v>
      </c>
      <c r="C364" s="7" t="s">
        <v>427</v>
      </c>
      <c r="D364" s="6">
        <v>709.64</v>
      </c>
      <c r="E364" s="6" t="s">
        <v>523</v>
      </c>
      <c r="F364" s="6" t="s">
        <v>359</v>
      </c>
      <c r="G364" s="6" t="s">
        <v>488</v>
      </c>
      <c r="H364" s="23" t="s">
        <v>991</v>
      </c>
      <c r="I364" s="27">
        <v>709.64</v>
      </c>
      <c r="J364" s="27">
        <f t="shared" si="10"/>
        <v>1</v>
      </c>
      <c r="K364" s="8">
        <f t="shared" si="11"/>
        <v>709.64</v>
      </c>
    </row>
    <row r="365" spans="1:11" x14ac:dyDescent="0.15">
      <c r="A365" s="6">
        <v>364</v>
      </c>
      <c r="B365" s="6" t="s">
        <v>698</v>
      </c>
      <c r="C365" s="7" t="s">
        <v>359</v>
      </c>
      <c r="D365" s="6">
        <v>1549.61</v>
      </c>
      <c r="E365" s="6" t="s">
        <v>697</v>
      </c>
      <c r="F365" s="6" t="s">
        <v>496</v>
      </c>
      <c r="G365" s="6" t="s">
        <v>687</v>
      </c>
      <c r="H365" s="23" t="s">
        <v>991</v>
      </c>
      <c r="I365" s="27">
        <v>566.29</v>
      </c>
      <c r="J365" s="27">
        <f t="shared" si="10"/>
        <v>6</v>
      </c>
      <c r="K365" s="8">
        <f t="shared" si="11"/>
        <v>9297.66</v>
      </c>
    </row>
    <row r="366" spans="1:11" x14ac:dyDescent="0.15">
      <c r="A366" s="6">
        <v>365</v>
      </c>
      <c r="B366" s="6" t="s">
        <v>698</v>
      </c>
      <c r="C366" s="7" t="s">
        <v>359</v>
      </c>
      <c r="D366" s="6">
        <v>1549.61</v>
      </c>
      <c r="E366" s="6" t="s">
        <v>697</v>
      </c>
      <c r="F366" s="6" t="s">
        <v>496</v>
      </c>
      <c r="G366" s="6" t="s">
        <v>699</v>
      </c>
      <c r="H366" s="23" t="s">
        <v>991</v>
      </c>
      <c r="I366" s="27">
        <v>983.32</v>
      </c>
      <c r="J366" s="27">
        <f t="shared" si="10"/>
        <v>34</v>
      </c>
      <c r="K366" s="8">
        <f t="shared" si="11"/>
        <v>52686.74</v>
      </c>
    </row>
    <row r="367" spans="1:11" x14ac:dyDescent="0.15">
      <c r="A367" s="6">
        <v>366</v>
      </c>
      <c r="B367" s="6" t="s">
        <v>721</v>
      </c>
      <c r="C367" s="7" t="s">
        <v>496</v>
      </c>
      <c r="D367" s="6">
        <v>566.29</v>
      </c>
      <c r="E367" s="6" t="s">
        <v>665</v>
      </c>
      <c r="F367" s="6" t="s">
        <v>665</v>
      </c>
      <c r="G367" s="6" t="s">
        <v>720</v>
      </c>
      <c r="H367" s="23" t="s">
        <v>991</v>
      </c>
      <c r="I367" s="27">
        <v>566.29</v>
      </c>
      <c r="J367" s="27">
        <f t="shared" si="10"/>
        <v>4</v>
      </c>
      <c r="K367" s="8">
        <f t="shared" si="11"/>
        <v>2265.16</v>
      </c>
    </row>
    <row r="368" spans="1:11" x14ac:dyDescent="0.15">
      <c r="A368" s="6">
        <v>367</v>
      </c>
      <c r="B368" s="6" t="s">
        <v>746</v>
      </c>
      <c r="C368" s="7" t="s">
        <v>665</v>
      </c>
      <c r="D368" s="6">
        <v>566.29</v>
      </c>
      <c r="E368" s="6" t="s">
        <v>726</v>
      </c>
      <c r="F368" s="6" t="s">
        <v>667</v>
      </c>
      <c r="G368" s="6" t="s">
        <v>741</v>
      </c>
      <c r="H368" s="23" t="s">
        <v>991</v>
      </c>
      <c r="I368" s="27">
        <v>566.29</v>
      </c>
      <c r="J368" s="27">
        <f t="shared" si="10"/>
        <v>-12</v>
      </c>
      <c r="K368" s="8">
        <f t="shared" si="11"/>
        <v>-6795.48</v>
      </c>
    </row>
    <row r="369" spans="1:11" x14ac:dyDescent="0.15">
      <c r="A369" s="6">
        <v>368</v>
      </c>
      <c r="B369" s="6" t="s">
        <v>823</v>
      </c>
      <c r="C369" s="7" t="s">
        <v>667</v>
      </c>
      <c r="D369" s="6">
        <v>1664.29</v>
      </c>
      <c r="E369" s="6" t="s">
        <v>824</v>
      </c>
      <c r="F369" s="6" t="s">
        <v>793</v>
      </c>
      <c r="G369" s="6" t="s">
        <v>812</v>
      </c>
      <c r="H369" s="23" t="s">
        <v>992</v>
      </c>
      <c r="I369" s="27">
        <v>1664.29</v>
      </c>
      <c r="J369" s="27">
        <f t="shared" si="10"/>
        <v>-3</v>
      </c>
      <c r="K369" s="8">
        <f t="shared" si="11"/>
        <v>-4992.87</v>
      </c>
    </row>
    <row r="370" spans="1:11" x14ac:dyDescent="0.15">
      <c r="A370" s="6">
        <v>369</v>
      </c>
      <c r="B370" s="6" t="s">
        <v>111</v>
      </c>
      <c r="C370" s="7" t="s">
        <v>112</v>
      </c>
      <c r="D370" s="6">
        <v>171.15</v>
      </c>
      <c r="E370" s="6" t="s">
        <v>69</v>
      </c>
      <c r="F370" s="6" t="s">
        <v>69</v>
      </c>
      <c r="G370" s="6" t="s">
        <v>75</v>
      </c>
      <c r="H370" s="23" t="s">
        <v>989</v>
      </c>
      <c r="I370" s="27">
        <v>171.15</v>
      </c>
      <c r="J370" s="27">
        <f t="shared" si="10"/>
        <v>21</v>
      </c>
      <c r="K370" s="8">
        <f t="shared" si="11"/>
        <v>3594.15</v>
      </c>
    </row>
    <row r="371" spans="1:11" x14ac:dyDescent="0.15">
      <c r="A371" s="6">
        <v>370</v>
      </c>
      <c r="B371" s="6" t="s">
        <v>334</v>
      </c>
      <c r="C371" s="7" t="s">
        <v>59</v>
      </c>
      <c r="D371" s="6">
        <v>287.18</v>
      </c>
      <c r="E371" s="6" t="s">
        <v>189</v>
      </c>
      <c r="F371" s="6" t="s">
        <v>189</v>
      </c>
      <c r="G371" s="6" t="s">
        <v>319</v>
      </c>
      <c r="H371" s="23" t="s">
        <v>990</v>
      </c>
      <c r="I371" s="27">
        <v>287.18</v>
      </c>
      <c r="J371" s="27">
        <f t="shared" si="10"/>
        <v>4</v>
      </c>
      <c r="K371" s="8">
        <f t="shared" si="11"/>
        <v>1148.72</v>
      </c>
    </row>
    <row r="372" spans="1:11" x14ac:dyDescent="0.15">
      <c r="A372" s="6">
        <v>371</v>
      </c>
      <c r="B372" s="6" t="s">
        <v>520</v>
      </c>
      <c r="C372" s="7" t="s">
        <v>290</v>
      </c>
      <c r="D372" s="6">
        <v>217.55</v>
      </c>
      <c r="E372" s="6" t="s">
        <v>492</v>
      </c>
      <c r="F372" s="6" t="s">
        <v>294</v>
      </c>
      <c r="G372" s="6" t="s">
        <v>492</v>
      </c>
      <c r="H372" s="23" t="s">
        <v>990</v>
      </c>
      <c r="I372" s="27">
        <v>217.55</v>
      </c>
      <c r="J372" s="27">
        <f t="shared" si="10"/>
        <v>19</v>
      </c>
      <c r="K372" s="8">
        <f t="shared" si="11"/>
        <v>4133.45</v>
      </c>
    </row>
    <row r="373" spans="1:11" x14ac:dyDescent="0.15">
      <c r="A373" s="6">
        <v>372</v>
      </c>
      <c r="B373" s="6" t="s">
        <v>572</v>
      </c>
      <c r="C373" s="7" t="s">
        <v>456</v>
      </c>
      <c r="D373" s="6">
        <v>199.78</v>
      </c>
      <c r="E373" s="6" t="s">
        <v>359</v>
      </c>
      <c r="F373" s="6" t="s">
        <v>359</v>
      </c>
      <c r="G373" s="6" t="s">
        <v>488</v>
      </c>
      <c r="H373" s="23" t="s">
        <v>991</v>
      </c>
      <c r="I373" s="27">
        <v>199.78</v>
      </c>
      <c r="J373" s="27">
        <f t="shared" si="10"/>
        <v>1</v>
      </c>
      <c r="K373" s="8">
        <f t="shared" si="11"/>
        <v>199.78</v>
      </c>
    </row>
    <row r="374" spans="1:11" x14ac:dyDescent="0.15">
      <c r="A374" s="6">
        <v>373</v>
      </c>
      <c r="B374" s="6" t="s">
        <v>574</v>
      </c>
      <c r="C374" s="7" t="s">
        <v>428</v>
      </c>
      <c r="D374" s="6">
        <v>165.65</v>
      </c>
      <c r="E374" s="6" t="s">
        <v>359</v>
      </c>
      <c r="F374" s="6" t="s">
        <v>359</v>
      </c>
      <c r="G374" s="6" t="s">
        <v>488</v>
      </c>
      <c r="H374" s="23" t="s">
        <v>991</v>
      </c>
      <c r="I374" s="27">
        <v>165.65</v>
      </c>
      <c r="J374" s="27">
        <f t="shared" si="10"/>
        <v>1</v>
      </c>
      <c r="K374" s="8">
        <f t="shared" si="11"/>
        <v>165.65</v>
      </c>
    </row>
    <row r="375" spans="1:11" x14ac:dyDescent="0.15">
      <c r="A375" s="6">
        <v>374</v>
      </c>
      <c r="B375" s="6" t="s">
        <v>653</v>
      </c>
      <c r="C375" s="7" t="s">
        <v>489</v>
      </c>
      <c r="D375" s="6">
        <v>172.61</v>
      </c>
      <c r="E375" s="6" t="s">
        <v>650</v>
      </c>
      <c r="F375" s="6" t="s">
        <v>496</v>
      </c>
      <c r="G375" s="6" t="s">
        <v>496</v>
      </c>
      <c r="H375" s="23" t="s">
        <v>991</v>
      </c>
      <c r="I375" s="27">
        <v>172.61</v>
      </c>
      <c r="J375" s="27">
        <f t="shared" si="10"/>
        <v>0</v>
      </c>
      <c r="K375" s="8">
        <f t="shared" si="11"/>
        <v>0</v>
      </c>
    </row>
    <row r="376" spans="1:11" x14ac:dyDescent="0.15">
      <c r="A376" s="6">
        <v>375</v>
      </c>
      <c r="B376" s="6" t="s">
        <v>273</v>
      </c>
      <c r="C376" s="7" t="s">
        <v>874</v>
      </c>
      <c r="D376" s="6">
        <v>9290.15</v>
      </c>
      <c r="E376" s="6" t="s">
        <v>933</v>
      </c>
      <c r="F376" s="6" t="s">
        <v>874</v>
      </c>
      <c r="G376" s="6" t="s">
        <v>933</v>
      </c>
      <c r="H376" s="23" t="s">
        <v>992</v>
      </c>
      <c r="I376" s="27">
        <v>7825.75</v>
      </c>
      <c r="J376" s="27">
        <f t="shared" si="10"/>
        <v>36</v>
      </c>
      <c r="K376" s="8">
        <f t="shared" si="11"/>
        <v>334445.39999999997</v>
      </c>
    </row>
    <row r="377" spans="1:11" x14ac:dyDescent="0.15">
      <c r="A377" s="6">
        <v>376</v>
      </c>
      <c r="B377" s="6" t="s">
        <v>483</v>
      </c>
      <c r="C377" s="7" t="s">
        <v>979</v>
      </c>
      <c r="D377" s="6">
        <v>1268.8</v>
      </c>
      <c r="E377" s="6" t="s">
        <v>851</v>
      </c>
      <c r="F377" s="6" t="s">
        <v>979</v>
      </c>
      <c r="G377" s="6" t="s">
        <v>933</v>
      </c>
      <c r="H377" s="23" t="s">
        <v>992</v>
      </c>
      <c r="I377" s="27">
        <v>1068.8</v>
      </c>
      <c r="J377" s="27">
        <f t="shared" si="10"/>
        <v>-8</v>
      </c>
      <c r="K377" s="8">
        <f t="shared" si="11"/>
        <v>-10150.4</v>
      </c>
    </row>
    <row r="378" spans="1:11" x14ac:dyDescent="0.15">
      <c r="A378" s="6">
        <v>377</v>
      </c>
      <c r="B378" s="6" t="s">
        <v>179</v>
      </c>
      <c r="C378" s="7" t="s">
        <v>173</v>
      </c>
      <c r="D378" s="6">
        <v>3172</v>
      </c>
      <c r="E378" s="6" t="s">
        <v>176</v>
      </c>
      <c r="F378" s="6" t="s">
        <v>173</v>
      </c>
      <c r="G378" s="6" t="s">
        <v>180</v>
      </c>
      <c r="H378" s="23" t="s">
        <v>989</v>
      </c>
      <c r="I378" s="27">
        <v>2672</v>
      </c>
      <c r="J378" s="27">
        <f t="shared" si="10"/>
        <v>43</v>
      </c>
      <c r="K378" s="8">
        <f t="shared" si="11"/>
        <v>136396</v>
      </c>
    </row>
    <row r="379" spans="1:11" x14ac:dyDescent="0.15">
      <c r="A379" s="6">
        <v>378</v>
      </c>
      <c r="B379" s="6" t="s">
        <v>45</v>
      </c>
      <c r="C379" s="7" t="s">
        <v>105</v>
      </c>
      <c r="D379" s="6">
        <v>644.16</v>
      </c>
      <c r="E379" s="6" t="s">
        <v>106</v>
      </c>
      <c r="F379" s="6" t="s">
        <v>105</v>
      </c>
      <c r="G379" s="6" t="s">
        <v>100</v>
      </c>
      <c r="H379" s="23" t="s">
        <v>989</v>
      </c>
      <c r="I379" s="27">
        <v>644.16</v>
      </c>
      <c r="J379" s="27">
        <f t="shared" si="10"/>
        <v>8</v>
      </c>
      <c r="K379" s="8">
        <f t="shared" si="11"/>
        <v>5153.28</v>
      </c>
    </row>
    <row r="380" spans="1:11" x14ac:dyDescent="0.15">
      <c r="A380" s="6">
        <v>379</v>
      </c>
      <c r="B380" s="6" t="s">
        <v>46</v>
      </c>
      <c r="C380" s="7" t="s">
        <v>95</v>
      </c>
      <c r="D380" s="6">
        <v>2135</v>
      </c>
      <c r="E380" s="6" t="s">
        <v>106</v>
      </c>
      <c r="F380" s="6" t="s">
        <v>95</v>
      </c>
      <c r="G380" s="6" t="s">
        <v>100</v>
      </c>
      <c r="H380" s="23" t="s">
        <v>989</v>
      </c>
      <c r="I380" s="27">
        <v>2135</v>
      </c>
      <c r="J380" s="27">
        <f t="shared" si="10"/>
        <v>4</v>
      </c>
      <c r="K380" s="8">
        <f t="shared" si="11"/>
        <v>8540</v>
      </c>
    </row>
    <row r="381" spans="1:11" x14ac:dyDescent="0.15">
      <c r="A381" s="6">
        <v>380</v>
      </c>
      <c r="B381" s="6" t="s">
        <v>52</v>
      </c>
      <c r="C381" s="7" t="s">
        <v>95</v>
      </c>
      <c r="D381" s="6">
        <v>4915.38</v>
      </c>
      <c r="E381" s="6" t="s">
        <v>93</v>
      </c>
      <c r="F381" s="6" t="s">
        <v>95</v>
      </c>
      <c r="G381" s="6" t="s">
        <v>100</v>
      </c>
      <c r="H381" s="23" t="s">
        <v>989</v>
      </c>
      <c r="I381" s="27">
        <v>4915.38</v>
      </c>
      <c r="J381" s="27">
        <f t="shared" si="10"/>
        <v>4</v>
      </c>
      <c r="K381" s="8">
        <f t="shared" si="11"/>
        <v>19661.52</v>
      </c>
    </row>
    <row r="382" spans="1:11" x14ac:dyDescent="0.15">
      <c r="A382" s="6">
        <v>381</v>
      </c>
      <c r="B382" s="6" t="s">
        <v>32</v>
      </c>
      <c r="C382" s="7" t="s">
        <v>177</v>
      </c>
      <c r="D382" s="6">
        <v>1394.31</v>
      </c>
      <c r="E382" s="6" t="s">
        <v>186</v>
      </c>
      <c r="F382" s="6" t="s">
        <v>186</v>
      </c>
      <c r="G382" s="6" t="s">
        <v>260</v>
      </c>
      <c r="H382" s="23" t="s">
        <v>990</v>
      </c>
      <c r="I382" s="27">
        <v>1394.31</v>
      </c>
      <c r="J382" s="27">
        <f t="shared" si="10"/>
        <v>3</v>
      </c>
      <c r="K382" s="8">
        <f t="shared" si="11"/>
        <v>4182.93</v>
      </c>
    </row>
    <row r="383" spans="1:11" x14ac:dyDescent="0.15">
      <c r="A383" s="6">
        <v>382</v>
      </c>
      <c r="B383" s="6" t="s">
        <v>60</v>
      </c>
      <c r="C383" s="7" t="s">
        <v>325</v>
      </c>
      <c r="D383" s="6">
        <v>1098</v>
      </c>
      <c r="E383" s="6" t="s">
        <v>326</v>
      </c>
      <c r="F383" s="6" t="s">
        <v>325</v>
      </c>
      <c r="G383" s="6" t="s">
        <v>316</v>
      </c>
      <c r="H383" s="23" t="s">
        <v>990</v>
      </c>
      <c r="I383" s="27">
        <v>1098</v>
      </c>
      <c r="J383" s="27">
        <f t="shared" si="10"/>
        <v>9</v>
      </c>
      <c r="K383" s="8">
        <f t="shared" si="11"/>
        <v>9882</v>
      </c>
    </row>
    <row r="384" spans="1:11" x14ac:dyDescent="0.15">
      <c r="A384" s="6">
        <v>383</v>
      </c>
      <c r="B384" s="6" t="s">
        <v>15</v>
      </c>
      <c r="C384" s="7" t="s">
        <v>427</v>
      </c>
      <c r="D384" s="6">
        <v>4880</v>
      </c>
      <c r="E384" s="6" t="s">
        <v>416</v>
      </c>
      <c r="F384" s="6" t="s">
        <v>427</v>
      </c>
      <c r="G384" s="6" t="s">
        <v>489</v>
      </c>
      <c r="H384" s="23" t="s">
        <v>990</v>
      </c>
      <c r="I384" s="27">
        <v>4880</v>
      </c>
      <c r="J384" s="27">
        <f t="shared" si="10"/>
        <v>10</v>
      </c>
      <c r="K384" s="8">
        <f t="shared" si="11"/>
        <v>48800</v>
      </c>
    </row>
    <row r="385" spans="1:11" x14ac:dyDescent="0.15">
      <c r="A385" s="6">
        <v>384</v>
      </c>
      <c r="B385" s="6" t="s">
        <v>516</v>
      </c>
      <c r="C385" s="7" t="s">
        <v>502</v>
      </c>
      <c r="D385" s="6">
        <v>2900.49</v>
      </c>
      <c r="E385" s="6" t="s">
        <v>492</v>
      </c>
      <c r="F385" s="6" t="s">
        <v>502</v>
      </c>
      <c r="G385" s="6" t="s">
        <v>492</v>
      </c>
      <c r="H385" s="23" t="s">
        <v>990</v>
      </c>
      <c r="I385" s="27">
        <v>2900.49</v>
      </c>
      <c r="J385" s="27">
        <f t="shared" si="10"/>
        <v>10</v>
      </c>
      <c r="K385" s="8">
        <f t="shared" si="11"/>
        <v>29004.899999999998</v>
      </c>
    </row>
    <row r="386" spans="1:11" x14ac:dyDescent="0.15">
      <c r="A386" s="6">
        <v>385</v>
      </c>
      <c r="B386" s="6" t="s">
        <v>18</v>
      </c>
      <c r="C386" s="7" t="s">
        <v>359</v>
      </c>
      <c r="D386" s="6">
        <v>1296.69</v>
      </c>
      <c r="E386" s="6" t="s">
        <v>586</v>
      </c>
      <c r="F386" s="6" t="s">
        <v>496</v>
      </c>
      <c r="G386" s="6" t="s">
        <v>528</v>
      </c>
      <c r="H386" s="23" t="s">
        <v>991</v>
      </c>
      <c r="I386" s="27">
        <v>1296.69</v>
      </c>
      <c r="J386" s="27">
        <f t="shared" si="10"/>
        <v>-28</v>
      </c>
      <c r="K386" s="8">
        <f t="shared" si="11"/>
        <v>-36307.32</v>
      </c>
    </row>
    <row r="387" spans="1:11" x14ac:dyDescent="0.15">
      <c r="A387" s="6">
        <v>386</v>
      </c>
      <c r="B387" s="6" t="s">
        <v>36</v>
      </c>
      <c r="C387" s="7" t="s">
        <v>496</v>
      </c>
      <c r="D387" s="6">
        <v>4572.54</v>
      </c>
      <c r="E387" s="6" t="s">
        <v>688</v>
      </c>
      <c r="F387" s="6" t="s">
        <v>496</v>
      </c>
      <c r="G387" s="6" t="s">
        <v>689</v>
      </c>
      <c r="H387" s="23" t="s">
        <v>991</v>
      </c>
      <c r="I387" s="27">
        <v>4572.54</v>
      </c>
      <c r="J387" s="27">
        <f t="shared" ref="J387:J450" si="12">G387-F387</f>
        <v>4</v>
      </c>
      <c r="K387" s="8">
        <f t="shared" ref="K387:K450" si="13">J387*D387</f>
        <v>18290.16</v>
      </c>
    </row>
    <row r="388" spans="1:11" x14ac:dyDescent="0.15">
      <c r="A388" s="6">
        <v>387</v>
      </c>
      <c r="B388" s="6" t="s">
        <v>107</v>
      </c>
      <c r="C388" s="7" t="s">
        <v>496</v>
      </c>
      <c r="D388" s="6">
        <v>1830</v>
      </c>
      <c r="E388" s="6" t="s">
        <v>689</v>
      </c>
      <c r="F388" s="6" t="s">
        <v>496</v>
      </c>
      <c r="G388" s="6" t="s">
        <v>689</v>
      </c>
      <c r="H388" s="23" t="s">
        <v>991</v>
      </c>
      <c r="I388" s="27">
        <v>1830</v>
      </c>
      <c r="J388" s="27">
        <f t="shared" si="12"/>
        <v>4</v>
      </c>
      <c r="K388" s="8">
        <f t="shared" si="13"/>
        <v>7320</v>
      </c>
    </row>
    <row r="389" spans="1:11" x14ac:dyDescent="0.15">
      <c r="A389" s="6">
        <v>388</v>
      </c>
      <c r="B389" s="6" t="s">
        <v>759</v>
      </c>
      <c r="C389" s="7" t="s">
        <v>726</v>
      </c>
      <c r="D389" s="6">
        <v>3595.62</v>
      </c>
      <c r="E389" s="6" t="s">
        <v>747</v>
      </c>
      <c r="F389" s="6" t="s">
        <v>726</v>
      </c>
      <c r="G389" s="6" t="s">
        <v>741</v>
      </c>
      <c r="H389" s="23" t="s">
        <v>991</v>
      </c>
      <c r="I389" s="27">
        <v>2606.15</v>
      </c>
      <c r="J389" s="27">
        <f t="shared" si="12"/>
        <v>2</v>
      </c>
      <c r="K389" s="8">
        <f t="shared" si="13"/>
        <v>7191.24</v>
      </c>
    </row>
    <row r="390" spans="1:11" x14ac:dyDescent="0.15">
      <c r="A390" s="6">
        <v>389</v>
      </c>
      <c r="B390" s="6" t="s">
        <v>759</v>
      </c>
      <c r="C390" s="7" t="s">
        <v>726</v>
      </c>
      <c r="D390" s="6">
        <v>3595.62</v>
      </c>
      <c r="E390" s="6" t="s">
        <v>747</v>
      </c>
      <c r="F390" s="6" t="s">
        <v>726</v>
      </c>
      <c r="G390" s="6" t="s">
        <v>741</v>
      </c>
      <c r="H390" s="23" t="s">
        <v>991</v>
      </c>
      <c r="I390" s="27">
        <v>989.47</v>
      </c>
      <c r="J390" s="27">
        <f t="shared" si="12"/>
        <v>2</v>
      </c>
      <c r="K390" s="8">
        <f t="shared" si="13"/>
        <v>7191.24</v>
      </c>
    </row>
    <row r="391" spans="1:11" x14ac:dyDescent="0.15">
      <c r="A391" s="6">
        <v>390</v>
      </c>
      <c r="B391" s="6" t="s">
        <v>498</v>
      </c>
      <c r="C391" s="7" t="s">
        <v>791</v>
      </c>
      <c r="D391" s="6">
        <v>4982.0200000000004</v>
      </c>
      <c r="E391" s="6" t="s">
        <v>763</v>
      </c>
      <c r="F391" s="6" t="s">
        <v>767</v>
      </c>
      <c r="G391" s="6" t="s">
        <v>763</v>
      </c>
      <c r="H391" s="23" t="s">
        <v>992</v>
      </c>
      <c r="I391" s="27">
        <v>4982.0200000000004</v>
      </c>
      <c r="J391" s="27">
        <f t="shared" si="12"/>
        <v>-47</v>
      </c>
      <c r="K391" s="8">
        <f t="shared" si="13"/>
        <v>-234154.94000000003</v>
      </c>
    </row>
    <row r="392" spans="1:11" x14ac:dyDescent="0.15">
      <c r="A392" s="6">
        <v>391</v>
      </c>
      <c r="B392" s="6" t="s">
        <v>66</v>
      </c>
      <c r="C392" s="7" t="s">
        <v>848</v>
      </c>
      <c r="D392" s="6">
        <v>5144.1899999999996</v>
      </c>
      <c r="E392" s="6" t="s">
        <v>876</v>
      </c>
      <c r="F392" s="6" t="s">
        <v>767</v>
      </c>
      <c r="G392" s="6" t="s">
        <v>858</v>
      </c>
      <c r="H392" s="23" t="s">
        <v>992</v>
      </c>
      <c r="I392" s="27">
        <v>5144.1899999999996</v>
      </c>
      <c r="J392" s="27">
        <f t="shared" si="12"/>
        <v>-18</v>
      </c>
      <c r="K392" s="8">
        <f t="shared" si="13"/>
        <v>-92595.42</v>
      </c>
    </row>
    <row r="393" spans="1:11" x14ac:dyDescent="0.15">
      <c r="A393" s="6">
        <v>392</v>
      </c>
      <c r="B393" s="6" t="s">
        <v>35</v>
      </c>
      <c r="C393" s="7" t="s">
        <v>906</v>
      </c>
      <c r="D393" s="6">
        <v>1968.84</v>
      </c>
      <c r="E393" s="6" t="s">
        <v>926</v>
      </c>
      <c r="F393" s="6" t="s">
        <v>851</v>
      </c>
      <c r="G393" s="6" t="s">
        <v>915</v>
      </c>
      <c r="H393" s="23" t="s">
        <v>992</v>
      </c>
      <c r="I393" s="27">
        <v>1968.84</v>
      </c>
      <c r="J393" s="27">
        <f t="shared" si="12"/>
        <v>-24</v>
      </c>
      <c r="K393" s="8">
        <f t="shared" si="13"/>
        <v>-47252.159999999996</v>
      </c>
    </row>
    <row r="394" spans="1:11" x14ac:dyDescent="0.15">
      <c r="A394" s="6">
        <v>393</v>
      </c>
      <c r="B394" s="6" t="s">
        <v>11</v>
      </c>
      <c r="C394" s="7" t="s">
        <v>924</v>
      </c>
      <c r="D394" s="6">
        <v>1364.94</v>
      </c>
      <c r="E394" s="6" t="s">
        <v>955</v>
      </c>
      <c r="F394" s="6" t="s">
        <v>924</v>
      </c>
      <c r="G394" s="6" t="s">
        <v>937</v>
      </c>
      <c r="H394" s="23" t="s">
        <v>992</v>
      </c>
      <c r="I394" s="27">
        <v>1364.94</v>
      </c>
      <c r="J394" s="27">
        <f t="shared" si="12"/>
        <v>4</v>
      </c>
      <c r="K394" s="8">
        <f t="shared" si="13"/>
        <v>5459.76</v>
      </c>
    </row>
    <row r="395" spans="1:11" x14ac:dyDescent="0.15">
      <c r="A395" s="6">
        <v>394</v>
      </c>
      <c r="B395" s="6" t="s">
        <v>23</v>
      </c>
      <c r="C395" s="7" t="s">
        <v>419</v>
      </c>
      <c r="D395" s="6">
        <v>240</v>
      </c>
      <c r="E395" s="6" t="s">
        <v>428</v>
      </c>
      <c r="F395" s="6" t="s">
        <v>419</v>
      </c>
      <c r="G395" s="6" t="s">
        <v>433</v>
      </c>
      <c r="H395" s="23" t="s">
        <v>990</v>
      </c>
      <c r="I395" s="27">
        <v>240</v>
      </c>
      <c r="J395" s="27">
        <f t="shared" si="12"/>
        <v>11</v>
      </c>
      <c r="K395" s="8">
        <f t="shared" si="13"/>
        <v>2640</v>
      </c>
    </row>
    <row r="396" spans="1:11" x14ac:dyDescent="0.15">
      <c r="A396" s="6">
        <v>395</v>
      </c>
      <c r="B396" s="6" t="s">
        <v>912</v>
      </c>
      <c r="C396" s="7" t="s">
        <v>882</v>
      </c>
      <c r="D396" s="6">
        <v>244</v>
      </c>
      <c r="E396" s="6" t="s">
        <v>886</v>
      </c>
      <c r="F396" s="6" t="s">
        <v>882</v>
      </c>
      <c r="G396" s="6" t="s">
        <v>890</v>
      </c>
      <c r="H396" s="23" t="s">
        <v>992</v>
      </c>
      <c r="I396" s="27">
        <v>244</v>
      </c>
      <c r="J396" s="27">
        <f t="shared" si="12"/>
        <v>13</v>
      </c>
      <c r="K396" s="8">
        <f t="shared" si="13"/>
        <v>3172</v>
      </c>
    </row>
    <row r="397" spans="1:11" x14ac:dyDescent="0.15">
      <c r="A397" s="6">
        <v>396</v>
      </c>
      <c r="B397" s="6" t="s">
        <v>94</v>
      </c>
      <c r="C397" s="7" t="s">
        <v>78</v>
      </c>
      <c r="D397" s="6">
        <v>5774</v>
      </c>
      <c r="E397" s="6" t="s">
        <v>69</v>
      </c>
      <c r="F397" s="6" t="s">
        <v>78</v>
      </c>
      <c r="G397" s="6" t="s">
        <v>95</v>
      </c>
      <c r="H397" s="23" t="s">
        <v>989</v>
      </c>
      <c r="I397" s="27">
        <v>1830.62</v>
      </c>
      <c r="J397" s="27">
        <f t="shared" si="12"/>
        <v>21</v>
      </c>
      <c r="K397" s="8">
        <f t="shared" si="13"/>
        <v>121254</v>
      </c>
    </row>
    <row r="398" spans="1:11" x14ac:dyDescent="0.15">
      <c r="A398" s="6">
        <v>397</v>
      </c>
      <c r="B398" s="6" t="s">
        <v>138</v>
      </c>
      <c r="C398" s="7" t="s">
        <v>100</v>
      </c>
      <c r="D398" s="6">
        <v>141</v>
      </c>
      <c r="E398" s="6" t="s">
        <v>139</v>
      </c>
      <c r="F398" s="6" t="s">
        <v>100</v>
      </c>
      <c r="G398" s="6" t="s">
        <v>140</v>
      </c>
      <c r="H398" s="23" t="s">
        <v>989</v>
      </c>
      <c r="I398" s="27">
        <v>141</v>
      </c>
      <c r="J398" s="27">
        <f t="shared" si="12"/>
        <v>60</v>
      </c>
      <c r="K398" s="8">
        <f t="shared" si="13"/>
        <v>8460</v>
      </c>
    </row>
    <row r="399" spans="1:11" x14ac:dyDescent="0.15">
      <c r="A399" s="6">
        <v>398</v>
      </c>
      <c r="B399" s="6" t="s">
        <v>141</v>
      </c>
      <c r="C399" s="7" t="s">
        <v>100</v>
      </c>
      <c r="D399" s="6">
        <v>141</v>
      </c>
      <c r="E399" s="6" t="s">
        <v>139</v>
      </c>
      <c r="F399" s="6" t="s">
        <v>100</v>
      </c>
      <c r="G399" s="6" t="s">
        <v>140</v>
      </c>
      <c r="H399" s="23" t="s">
        <v>989</v>
      </c>
      <c r="I399" s="27">
        <v>141</v>
      </c>
      <c r="J399" s="27">
        <f t="shared" si="12"/>
        <v>60</v>
      </c>
      <c r="K399" s="8">
        <f t="shared" si="13"/>
        <v>8460</v>
      </c>
    </row>
    <row r="400" spans="1:11" x14ac:dyDescent="0.15">
      <c r="A400" s="6">
        <v>399</v>
      </c>
      <c r="B400" s="6" t="s">
        <v>142</v>
      </c>
      <c r="C400" s="7" t="s">
        <v>100</v>
      </c>
      <c r="D400" s="6">
        <v>141</v>
      </c>
      <c r="E400" s="6" t="s">
        <v>139</v>
      </c>
      <c r="F400" s="6" t="s">
        <v>100</v>
      </c>
      <c r="G400" s="6" t="s">
        <v>140</v>
      </c>
      <c r="H400" s="23" t="s">
        <v>989</v>
      </c>
      <c r="I400" s="27">
        <v>141</v>
      </c>
      <c r="J400" s="27">
        <f t="shared" si="12"/>
        <v>60</v>
      </c>
      <c r="K400" s="8">
        <f t="shared" si="13"/>
        <v>8460</v>
      </c>
    </row>
    <row r="401" spans="1:11" x14ac:dyDescent="0.15">
      <c r="A401" s="6">
        <v>400</v>
      </c>
      <c r="B401" s="6" t="s">
        <v>143</v>
      </c>
      <c r="C401" s="7" t="s">
        <v>100</v>
      </c>
      <c r="D401" s="6">
        <v>141</v>
      </c>
      <c r="E401" s="6" t="s">
        <v>139</v>
      </c>
      <c r="F401" s="6" t="s">
        <v>100</v>
      </c>
      <c r="G401" s="6" t="s">
        <v>140</v>
      </c>
      <c r="H401" s="23" t="s">
        <v>989</v>
      </c>
      <c r="I401" s="27">
        <v>141</v>
      </c>
      <c r="J401" s="27">
        <f t="shared" si="12"/>
        <v>60</v>
      </c>
      <c r="K401" s="8">
        <f t="shared" si="13"/>
        <v>8460</v>
      </c>
    </row>
    <row r="402" spans="1:11" x14ac:dyDescent="0.15">
      <c r="A402" s="6">
        <v>401</v>
      </c>
      <c r="B402" s="6" t="s">
        <v>144</v>
      </c>
      <c r="C402" s="7" t="s">
        <v>100</v>
      </c>
      <c r="D402" s="6">
        <v>347.5</v>
      </c>
      <c r="E402" s="6" t="s">
        <v>139</v>
      </c>
      <c r="F402" s="6" t="s">
        <v>100</v>
      </c>
      <c r="G402" s="6" t="s">
        <v>140</v>
      </c>
      <c r="H402" s="23" t="s">
        <v>989</v>
      </c>
      <c r="I402" s="27">
        <v>347.5</v>
      </c>
      <c r="J402" s="27">
        <f t="shared" si="12"/>
        <v>60</v>
      </c>
      <c r="K402" s="8">
        <f t="shared" si="13"/>
        <v>20850</v>
      </c>
    </row>
    <row r="403" spans="1:11" x14ac:dyDescent="0.15">
      <c r="A403" s="6">
        <v>402</v>
      </c>
      <c r="B403" s="6" t="s">
        <v>145</v>
      </c>
      <c r="C403" s="7" t="s">
        <v>100</v>
      </c>
      <c r="D403" s="6">
        <v>316.5</v>
      </c>
      <c r="E403" s="6" t="s">
        <v>139</v>
      </c>
      <c r="F403" s="6" t="s">
        <v>100</v>
      </c>
      <c r="G403" s="6" t="s">
        <v>140</v>
      </c>
      <c r="H403" s="23" t="s">
        <v>989</v>
      </c>
      <c r="I403" s="27">
        <v>316.5</v>
      </c>
      <c r="J403" s="27">
        <f t="shared" si="12"/>
        <v>60</v>
      </c>
      <c r="K403" s="8">
        <f t="shared" si="13"/>
        <v>18990</v>
      </c>
    </row>
    <row r="404" spans="1:11" x14ac:dyDescent="0.15">
      <c r="A404" s="6">
        <v>403</v>
      </c>
      <c r="B404" s="6" t="s">
        <v>146</v>
      </c>
      <c r="C404" s="7" t="s">
        <v>100</v>
      </c>
      <c r="D404" s="6">
        <v>166</v>
      </c>
      <c r="E404" s="6" t="s">
        <v>139</v>
      </c>
      <c r="F404" s="6" t="s">
        <v>100</v>
      </c>
      <c r="G404" s="6" t="s">
        <v>140</v>
      </c>
      <c r="H404" s="23" t="s">
        <v>989</v>
      </c>
      <c r="I404" s="27">
        <v>166</v>
      </c>
      <c r="J404" s="27">
        <f t="shared" si="12"/>
        <v>60</v>
      </c>
      <c r="K404" s="8">
        <f t="shared" si="13"/>
        <v>9960</v>
      </c>
    </row>
    <row r="405" spans="1:11" x14ac:dyDescent="0.15">
      <c r="A405" s="6">
        <v>404</v>
      </c>
      <c r="B405" s="6" t="s">
        <v>147</v>
      </c>
      <c r="C405" s="7" t="s">
        <v>100</v>
      </c>
      <c r="D405" s="6">
        <v>282</v>
      </c>
      <c r="E405" s="6" t="s">
        <v>139</v>
      </c>
      <c r="F405" s="6" t="s">
        <v>100</v>
      </c>
      <c r="G405" s="6" t="s">
        <v>140</v>
      </c>
      <c r="H405" s="23" t="s">
        <v>989</v>
      </c>
      <c r="I405" s="27">
        <v>282</v>
      </c>
      <c r="J405" s="27">
        <f t="shared" si="12"/>
        <v>60</v>
      </c>
      <c r="K405" s="8">
        <f t="shared" si="13"/>
        <v>16920</v>
      </c>
    </row>
    <row r="406" spans="1:11" x14ac:dyDescent="0.15">
      <c r="A406" s="6">
        <v>405</v>
      </c>
      <c r="B406" s="6" t="s">
        <v>148</v>
      </c>
      <c r="C406" s="7" t="s">
        <v>100</v>
      </c>
      <c r="D406" s="6">
        <v>171</v>
      </c>
      <c r="E406" s="6" t="s">
        <v>139</v>
      </c>
      <c r="F406" s="6" t="s">
        <v>100</v>
      </c>
      <c r="G406" s="6" t="s">
        <v>140</v>
      </c>
      <c r="H406" s="23" t="s">
        <v>989</v>
      </c>
      <c r="I406" s="27">
        <v>171</v>
      </c>
      <c r="J406" s="27">
        <f t="shared" si="12"/>
        <v>60</v>
      </c>
      <c r="K406" s="8">
        <f t="shared" si="13"/>
        <v>10260</v>
      </c>
    </row>
    <row r="407" spans="1:11" x14ac:dyDescent="0.15">
      <c r="A407" s="6">
        <v>406</v>
      </c>
      <c r="B407" s="6" t="s">
        <v>149</v>
      </c>
      <c r="C407" s="7" t="s">
        <v>100</v>
      </c>
      <c r="D407" s="6">
        <v>315.5</v>
      </c>
      <c r="E407" s="6" t="s">
        <v>139</v>
      </c>
      <c r="F407" s="6" t="s">
        <v>100</v>
      </c>
      <c r="G407" s="6" t="s">
        <v>140</v>
      </c>
      <c r="H407" s="23" t="s">
        <v>989</v>
      </c>
      <c r="I407" s="27">
        <v>315.5</v>
      </c>
      <c r="J407" s="27">
        <f t="shared" si="12"/>
        <v>60</v>
      </c>
      <c r="K407" s="8">
        <f t="shared" si="13"/>
        <v>18930</v>
      </c>
    </row>
    <row r="408" spans="1:11" x14ac:dyDescent="0.15">
      <c r="A408" s="6">
        <v>407</v>
      </c>
      <c r="B408" s="6" t="s">
        <v>150</v>
      </c>
      <c r="C408" s="7" t="s">
        <v>100</v>
      </c>
      <c r="D408" s="6">
        <v>181</v>
      </c>
      <c r="E408" s="6" t="s">
        <v>139</v>
      </c>
      <c r="F408" s="6" t="s">
        <v>100</v>
      </c>
      <c r="G408" s="6" t="s">
        <v>140</v>
      </c>
      <c r="H408" s="23" t="s">
        <v>989</v>
      </c>
      <c r="I408" s="27">
        <v>181</v>
      </c>
      <c r="J408" s="27">
        <f t="shared" si="12"/>
        <v>60</v>
      </c>
      <c r="K408" s="8">
        <f t="shared" si="13"/>
        <v>10860</v>
      </c>
    </row>
    <row r="409" spans="1:11" x14ac:dyDescent="0.15">
      <c r="A409" s="6">
        <v>408</v>
      </c>
      <c r="B409" s="6" t="s">
        <v>151</v>
      </c>
      <c r="C409" s="7" t="s">
        <v>137</v>
      </c>
      <c r="D409" s="6">
        <v>141</v>
      </c>
      <c r="E409" s="6" t="s">
        <v>139</v>
      </c>
      <c r="F409" s="6" t="s">
        <v>137</v>
      </c>
      <c r="G409" s="6" t="s">
        <v>140</v>
      </c>
      <c r="H409" s="23" t="s">
        <v>989</v>
      </c>
      <c r="I409" s="27">
        <v>141</v>
      </c>
      <c r="J409" s="27">
        <f t="shared" si="12"/>
        <v>54</v>
      </c>
      <c r="K409" s="8">
        <f t="shared" si="13"/>
        <v>7614</v>
      </c>
    </row>
    <row r="410" spans="1:11" x14ac:dyDescent="0.15">
      <c r="A410" s="6">
        <v>409</v>
      </c>
      <c r="B410" s="6" t="s">
        <v>152</v>
      </c>
      <c r="C410" s="7" t="s">
        <v>130</v>
      </c>
      <c r="D410" s="6">
        <v>141</v>
      </c>
      <c r="E410" s="6" t="s">
        <v>139</v>
      </c>
      <c r="F410" s="6" t="s">
        <v>130</v>
      </c>
      <c r="G410" s="6" t="s">
        <v>140</v>
      </c>
      <c r="H410" s="23" t="s">
        <v>989</v>
      </c>
      <c r="I410" s="27">
        <v>141</v>
      </c>
      <c r="J410" s="27">
        <f t="shared" si="12"/>
        <v>46</v>
      </c>
      <c r="K410" s="8">
        <f t="shared" si="13"/>
        <v>6486</v>
      </c>
    </row>
    <row r="411" spans="1:11" s="21" customFormat="1" x14ac:dyDescent="0.15">
      <c r="A411" s="6">
        <v>410</v>
      </c>
      <c r="B411" s="6" t="s">
        <v>153</v>
      </c>
      <c r="C411" s="7" t="s">
        <v>130</v>
      </c>
      <c r="D411" s="6">
        <v>307</v>
      </c>
      <c r="E411" s="6" t="s">
        <v>139</v>
      </c>
      <c r="F411" s="6" t="s">
        <v>130</v>
      </c>
      <c r="G411" s="6" t="s">
        <v>140</v>
      </c>
      <c r="H411" s="23" t="s">
        <v>989</v>
      </c>
      <c r="I411" s="27">
        <v>307</v>
      </c>
      <c r="J411" s="27">
        <f t="shared" si="12"/>
        <v>46</v>
      </c>
      <c r="K411" s="8">
        <f t="shared" si="13"/>
        <v>14122</v>
      </c>
    </row>
    <row r="412" spans="1:11" s="21" customFormat="1" x14ac:dyDescent="0.15">
      <c r="A412" s="6">
        <v>411</v>
      </c>
      <c r="B412" s="6" t="s">
        <v>154</v>
      </c>
      <c r="C412" s="7" t="s">
        <v>130</v>
      </c>
      <c r="D412" s="6">
        <v>311.5</v>
      </c>
      <c r="E412" s="6" t="s">
        <v>155</v>
      </c>
      <c r="F412" s="6" t="s">
        <v>130</v>
      </c>
      <c r="G412" s="6" t="s">
        <v>140</v>
      </c>
      <c r="H412" s="23" t="s">
        <v>989</v>
      </c>
      <c r="I412" s="27">
        <v>311.5</v>
      </c>
      <c r="J412" s="27">
        <f t="shared" si="12"/>
        <v>46</v>
      </c>
      <c r="K412" s="8">
        <f t="shared" si="13"/>
        <v>14329</v>
      </c>
    </row>
    <row r="413" spans="1:11" s="21" customFormat="1" x14ac:dyDescent="0.15">
      <c r="A413" s="6">
        <v>412</v>
      </c>
      <c r="B413" s="6" t="s">
        <v>156</v>
      </c>
      <c r="C413" s="7" t="s">
        <v>130</v>
      </c>
      <c r="D413" s="6">
        <v>141</v>
      </c>
      <c r="E413" s="6" t="s">
        <v>155</v>
      </c>
      <c r="F413" s="6" t="s">
        <v>130</v>
      </c>
      <c r="G413" s="6" t="s">
        <v>140</v>
      </c>
      <c r="H413" s="23" t="s">
        <v>989</v>
      </c>
      <c r="I413" s="27">
        <v>141</v>
      </c>
      <c r="J413" s="27">
        <f t="shared" si="12"/>
        <v>46</v>
      </c>
      <c r="K413" s="8">
        <f t="shared" si="13"/>
        <v>6486</v>
      </c>
    </row>
    <row r="414" spans="1:11" s="21" customFormat="1" x14ac:dyDescent="0.15">
      <c r="A414" s="6">
        <v>413</v>
      </c>
      <c r="B414" s="6" t="s">
        <v>157</v>
      </c>
      <c r="C414" s="7" t="s">
        <v>130</v>
      </c>
      <c r="D414" s="6">
        <v>141</v>
      </c>
      <c r="E414" s="6" t="s">
        <v>155</v>
      </c>
      <c r="F414" s="6" t="s">
        <v>130</v>
      </c>
      <c r="G414" s="6" t="s">
        <v>140</v>
      </c>
      <c r="H414" s="23" t="s">
        <v>989</v>
      </c>
      <c r="I414" s="27">
        <v>141</v>
      </c>
      <c r="J414" s="27">
        <f t="shared" si="12"/>
        <v>46</v>
      </c>
      <c r="K414" s="8">
        <f t="shared" si="13"/>
        <v>6486</v>
      </c>
    </row>
    <row r="415" spans="1:11" s="21" customFormat="1" x14ac:dyDescent="0.15">
      <c r="A415" s="6">
        <v>414</v>
      </c>
      <c r="B415" s="6" t="s">
        <v>158</v>
      </c>
      <c r="C415" s="7" t="s">
        <v>130</v>
      </c>
      <c r="D415" s="6">
        <v>141</v>
      </c>
      <c r="E415" s="6" t="s">
        <v>155</v>
      </c>
      <c r="F415" s="6" t="s">
        <v>130</v>
      </c>
      <c r="G415" s="6" t="s">
        <v>140</v>
      </c>
      <c r="H415" s="23" t="s">
        <v>989</v>
      </c>
      <c r="I415" s="27">
        <v>141</v>
      </c>
      <c r="J415" s="27">
        <f t="shared" si="12"/>
        <v>46</v>
      </c>
      <c r="K415" s="8">
        <f t="shared" si="13"/>
        <v>6486</v>
      </c>
    </row>
    <row r="416" spans="1:11" s="21" customFormat="1" x14ac:dyDescent="0.15">
      <c r="A416" s="6">
        <v>415</v>
      </c>
      <c r="B416" s="6" t="s">
        <v>159</v>
      </c>
      <c r="C416" s="7" t="s">
        <v>130</v>
      </c>
      <c r="D416" s="6">
        <v>141</v>
      </c>
      <c r="E416" s="6" t="s">
        <v>155</v>
      </c>
      <c r="F416" s="6" t="s">
        <v>130</v>
      </c>
      <c r="G416" s="6" t="s">
        <v>140</v>
      </c>
      <c r="H416" s="23" t="s">
        <v>989</v>
      </c>
      <c r="I416" s="27">
        <v>141</v>
      </c>
      <c r="J416" s="27">
        <f t="shared" si="12"/>
        <v>46</v>
      </c>
      <c r="K416" s="8">
        <f t="shared" si="13"/>
        <v>6486</v>
      </c>
    </row>
    <row r="417" spans="1:11" s="21" customFormat="1" x14ac:dyDescent="0.15">
      <c r="A417" s="6">
        <v>416</v>
      </c>
      <c r="B417" s="6" t="s">
        <v>218</v>
      </c>
      <c r="C417" s="7" t="s">
        <v>130</v>
      </c>
      <c r="D417" s="6">
        <v>282</v>
      </c>
      <c r="E417" s="6" t="s">
        <v>216</v>
      </c>
      <c r="F417" s="6" t="s">
        <v>175</v>
      </c>
      <c r="G417" s="6" t="s">
        <v>140</v>
      </c>
      <c r="H417" s="23" t="s">
        <v>989</v>
      </c>
      <c r="I417" s="27">
        <v>282</v>
      </c>
      <c r="J417" s="27">
        <f t="shared" si="12"/>
        <v>31</v>
      </c>
      <c r="K417" s="8">
        <f t="shared" si="13"/>
        <v>8742</v>
      </c>
    </row>
    <row r="418" spans="1:11" s="21" customFormat="1" x14ac:dyDescent="0.15">
      <c r="A418" s="6">
        <v>417</v>
      </c>
      <c r="B418" s="6" t="s">
        <v>219</v>
      </c>
      <c r="C418" s="7" t="s">
        <v>173</v>
      </c>
      <c r="D418" s="6">
        <v>141</v>
      </c>
      <c r="E418" s="6" t="s">
        <v>216</v>
      </c>
      <c r="F418" s="6" t="s">
        <v>178</v>
      </c>
      <c r="G418" s="6" t="s">
        <v>140</v>
      </c>
      <c r="H418" s="23" t="s">
        <v>989</v>
      </c>
      <c r="I418" s="27">
        <v>141</v>
      </c>
      <c r="J418" s="27">
        <f t="shared" si="12"/>
        <v>28</v>
      </c>
      <c r="K418" s="8">
        <f t="shared" si="13"/>
        <v>3948</v>
      </c>
    </row>
    <row r="419" spans="1:11" s="21" customFormat="1" x14ac:dyDescent="0.15">
      <c r="A419" s="6">
        <v>418</v>
      </c>
      <c r="B419" s="6" t="s">
        <v>220</v>
      </c>
      <c r="C419" s="7" t="s">
        <v>173</v>
      </c>
      <c r="D419" s="6">
        <v>141</v>
      </c>
      <c r="E419" s="6" t="s">
        <v>216</v>
      </c>
      <c r="F419" s="6" t="s">
        <v>178</v>
      </c>
      <c r="G419" s="6" t="s">
        <v>140</v>
      </c>
      <c r="H419" s="23" t="s">
        <v>989</v>
      </c>
      <c r="I419" s="27">
        <v>141</v>
      </c>
      <c r="J419" s="27">
        <f t="shared" si="12"/>
        <v>28</v>
      </c>
      <c r="K419" s="8">
        <f t="shared" si="13"/>
        <v>3948</v>
      </c>
    </row>
    <row r="420" spans="1:11" s="21" customFormat="1" x14ac:dyDescent="0.15">
      <c r="A420" s="6">
        <v>419</v>
      </c>
      <c r="B420" s="6" t="s">
        <v>221</v>
      </c>
      <c r="C420" s="7" t="s">
        <v>170</v>
      </c>
      <c r="D420" s="6">
        <v>141</v>
      </c>
      <c r="E420" s="6" t="s">
        <v>216</v>
      </c>
      <c r="F420" s="6" t="s">
        <v>97</v>
      </c>
      <c r="G420" s="6" t="s">
        <v>140</v>
      </c>
      <c r="H420" s="23" t="s">
        <v>989</v>
      </c>
      <c r="I420" s="27">
        <v>141</v>
      </c>
      <c r="J420" s="27">
        <f t="shared" si="12"/>
        <v>17</v>
      </c>
      <c r="K420" s="8">
        <f t="shared" si="13"/>
        <v>2397</v>
      </c>
    </row>
    <row r="421" spans="1:11" s="21" customFormat="1" x14ac:dyDescent="0.15">
      <c r="A421" s="6">
        <v>420</v>
      </c>
      <c r="B421" s="6" t="s">
        <v>222</v>
      </c>
      <c r="C421" s="7" t="s">
        <v>170</v>
      </c>
      <c r="D421" s="6">
        <v>141</v>
      </c>
      <c r="E421" s="6" t="s">
        <v>216</v>
      </c>
      <c r="F421" s="6" t="s">
        <v>97</v>
      </c>
      <c r="G421" s="6" t="s">
        <v>140</v>
      </c>
      <c r="H421" s="23" t="s">
        <v>989</v>
      </c>
      <c r="I421" s="27">
        <v>141</v>
      </c>
      <c r="J421" s="27">
        <f t="shared" si="12"/>
        <v>17</v>
      </c>
      <c r="K421" s="8">
        <f t="shared" si="13"/>
        <v>2397</v>
      </c>
    </row>
    <row r="422" spans="1:11" s="21" customFormat="1" x14ac:dyDescent="0.15">
      <c r="A422" s="6">
        <v>421</v>
      </c>
      <c r="B422" s="6" t="s">
        <v>223</v>
      </c>
      <c r="C422" s="7" t="s">
        <v>170</v>
      </c>
      <c r="D422" s="6">
        <v>141</v>
      </c>
      <c r="E422" s="6" t="s">
        <v>216</v>
      </c>
      <c r="F422" s="6" t="s">
        <v>97</v>
      </c>
      <c r="G422" s="6" t="s">
        <v>140</v>
      </c>
      <c r="H422" s="23" t="s">
        <v>989</v>
      </c>
      <c r="I422" s="27">
        <v>141</v>
      </c>
      <c r="J422" s="27">
        <f t="shared" si="12"/>
        <v>17</v>
      </c>
      <c r="K422" s="8">
        <f t="shared" si="13"/>
        <v>2397</v>
      </c>
    </row>
    <row r="423" spans="1:11" s="21" customFormat="1" x14ac:dyDescent="0.15">
      <c r="A423" s="6">
        <v>422</v>
      </c>
      <c r="B423" s="6" t="s">
        <v>224</v>
      </c>
      <c r="C423" s="7" t="s">
        <v>170</v>
      </c>
      <c r="D423" s="6">
        <v>282</v>
      </c>
      <c r="E423" s="6" t="s">
        <v>216</v>
      </c>
      <c r="F423" s="6" t="s">
        <v>97</v>
      </c>
      <c r="G423" s="6" t="s">
        <v>140</v>
      </c>
      <c r="H423" s="23" t="s">
        <v>989</v>
      </c>
      <c r="I423" s="27">
        <v>282</v>
      </c>
      <c r="J423" s="27">
        <f t="shared" si="12"/>
        <v>17</v>
      </c>
      <c r="K423" s="8">
        <f t="shared" si="13"/>
        <v>4794</v>
      </c>
    </row>
    <row r="424" spans="1:11" s="21" customFormat="1" x14ac:dyDescent="0.15">
      <c r="A424" s="6">
        <v>423</v>
      </c>
      <c r="B424" s="6" t="s">
        <v>226</v>
      </c>
      <c r="C424" s="7" t="s">
        <v>170</v>
      </c>
      <c r="D424" s="6">
        <v>141</v>
      </c>
      <c r="E424" s="6" t="s">
        <v>216</v>
      </c>
      <c r="F424" s="6" t="s">
        <v>170</v>
      </c>
      <c r="G424" s="6" t="s">
        <v>140</v>
      </c>
      <c r="H424" s="23" t="s">
        <v>989</v>
      </c>
      <c r="I424" s="27">
        <v>141</v>
      </c>
      <c r="J424" s="27">
        <f t="shared" si="12"/>
        <v>32</v>
      </c>
      <c r="K424" s="8">
        <f t="shared" si="13"/>
        <v>4512</v>
      </c>
    </row>
    <row r="425" spans="1:11" x14ac:dyDescent="0.15">
      <c r="A425" s="6">
        <v>424</v>
      </c>
      <c r="B425" s="6" t="s">
        <v>227</v>
      </c>
      <c r="C425" s="7" t="s">
        <v>170</v>
      </c>
      <c r="D425" s="6">
        <v>282</v>
      </c>
      <c r="E425" s="6" t="s">
        <v>216</v>
      </c>
      <c r="F425" s="6" t="s">
        <v>97</v>
      </c>
      <c r="G425" s="6" t="s">
        <v>140</v>
      </c>
      <c r="H425" s="23" t="s">
        <v>989</v>
      </c>
      <c r="I425" s="27">
        <v>282</v>
      </c>
      <c r="J425" s="27">
        <f t="shared" si="12"/>
        <v>17</v>
      </c>
      <c r="K425" s="8">
        <f t="shared" si="13"/>
        <v>4794</v>
      </c>
    </row>
    <row r="426" spans="1:11" x14ac:dyDescent="0.15">
      <c r="A426" s="6">
        <v>425</v>
      </c>
      <c r="B426" s="6" t="s">
        <v>228</v>
      </c>
      <c r="C426" s="7" t="s">
        <v>170</v>
      </c>
      <c r="D426" s="6">
        <v>286.5</v>
      </c>
      <c r="E426" s="6" t="s">
        <v>216</v>
      </c>
      <c r="F426" s="6" t="s">
        <v>170</v>
      </c>
      <c r="G426" s="6" t="s">
        <v>140</v>
      </c>
      <c r="H426" s="23" t="s">
        <v>989</v>
      </c>
      <c r="I426" s="27">
        <v>286.5</v>
      </c>
      <c r="J426" s="27">
        <f t="shared" si="12"/>
        <v>32</v>
      </c>
      <c r="K426" s="8">
        <f t="shared" si="13"/>
        <v>9168</v>
      </c>
    </row>
    <row r="427" spans="1:11" x14ac:dyDescent="0.15">
      <c r="A427" s="6">
        <v>426</v>
      </c>
      <c r="B427" s="6" t="s">
        <v>229</v>
      </c>
      <c r="C427" s="7" t="s">
        <v>181</v>
      </c>
      <c r="D427" s="6">
        <v>141</v>
      </c>
      <c r="E427" s="6" t="s">
        <v>216</v>
      </c>
      <c r="F427" s="6" t="s">
        <v>181</v>
      </c>
      <c r="G427" s="6" t="s">
        <v>140</v>
      </c>
      <c r="H427" s="23" t="s">
        <v>989</v>
      </c>
      <c r="I427" s="27">
        <v>141</v>
      </c>
      <c r="J427" s="27">
        <f t="shared" si="12"/>
        <v>27</v>
      </c>
      <c r="K427" s="8">
        <f t="shared" si="13"/>
        <v>3807</v>
      </c>
    </row>
    <row r="428" spans="1:11" x14ac:dyDescent="0.15">
      <c r="A428" s="6">
        <v>427</v>
      </c>
      <c r="B428" s="6" t="s">
        <v>230</v>
      </c>
      <c r="C428" s="7" t="s">
        <v>173</v>
      </c>
      <c r="D428" s="6">
        <v>141</v>
      </c>
      <c r="E428" s="6" t="s">
        <v>216</v>
      </c>
      <c r="F428" s="6" t="s">
        <v>173</v>
      </c>
      <c r="G428" s="6" t="s">
        <v>140</v>
      </c>
      <c r="H428" s="23" t="s">
        <v>989</v>
      </c>
      <c r="I428" s="27">
        <v>141</v>
      </c>
      <c r="J428" s="27">
        <f t="shared" si="12"/>
        <v>40</v>
      </c>
      <c r="K428" s="8">
        <f t="shared" si="13"/>
        <v>5640</v>
      </c>
    </row>
    <row r="429" spans="1:11" x14ac:dyDescent="0.15">
      <c r="A429" s="6">
        <v>428</v>
      </c>
      <c r="B429" s="6" t="s">
        <v>264</v>
      </c>
      <c r="C429" s="7" t="s">
        <v>97</v>
      </c>
      <c r="D429" s="6">
        <v>311</v>
      </c>
      <c r="E429" s="6" t="s">
        <v>258</v>
      </c>
      <c r="F429" s="6" t="s">
        <v>97</v>
      </c>
      <c r="G429" s="6" t="s">
        <v>262</v>
      </c>
      <c r="H429" s="23" t="s">
        <v>989</v>
      </c>
      <c r="I429" s="27">
        <v>311</v>
      </c>
      <c r="J429" s="27">
        <f t="shared" si="12"/>
        <v>25</v>
      </c>
      <c r="K429" s="8">
        <f t="shared" si="13"/>
        <v>7775</v>
      </c>
    </row>
    <row r="430" spans="1:11" x14ac:dyDescent="0.15">
      <c r="A430" s="6">
        <v>429</v>
      </c>
      <c r="B430" s="6" t="s">
        <v>337</v>
      </c>
      <c r="C430" s="7" t="s">
        <v>131</v>
      </c>
      <c r="D430" s="6">
        <v>141</v>
      </c>
      <c r="E430" s="6" t="s">
        <v>189</v>
      </c>
      <c r="F430" s="6" t="s">
        <v>338</v>
      </c>
      <c r="G430" s="6" t="s">
        <v>338</v>
      </c>
      <c r="H430" s="23" t="s">
        <v>990</v>
      </c>
      <c r="I430" s="27">
        <v>141</v>
      </c>
      <c r="J430" s="27">
        <f t="shared" si="12"/>
        <v>0</v>
      </c>
      <c r="K430" s="8">
        <f t="shared" si="13"/>
        <v>0</v>
      </c>
    </row>
    <row r="431" spans="1:11" x14ac:dyDescent="0.15">
      <c r="A431" s="6">
        <v>430</v>
      </c>
      <c r="B431" s="6" t="s">
        <v>339</v>
      </c>
      <c r="C431" s="7" t="s">
        <v>242</v>
      </c>
      <c r="D431" s="6">
        <v>184.5</v>
      </c>
      <c r="E431" s="6" t="s">
        <v>189</v>
      </c>
      <c r="F431" s="6" t="s">
        <v>340</v>
      </c>
      <c r="G431" s="6" t="s">
        <v>338</v>
      </c>
      <c r="H431" s="23" t="s">
        <v>990</v>
      </c>
      <c r="I431" s="27">
        <v>184.5</v>
      </c>
      <c r="J431" s="27">
        <f t="shared" si="12"/>
        <v>48</v>
      </c>
      <c r="K431" s="8">
        <f t="shared" si="13"/>
        <v>8856</v>
      </c>
    </row>
    <row r="432" spans="1:11" x14ac:dyDescent="0.15">
      <c r="A432" s="6">
        <v>431</v>
      </c>
      <c r="B432" s="6" t="s">
        <v>94</v>
      </c>
      <c r="C432" s="7" t="s">
        <v>242</v>
      </c>
      <c r="D432" s="6">
        <v>282</v>
      </c>
      <c r="E432" s="6" t="s">
        <v>189</v>
      </c>
      <c r="F432" s="6" t="s">
        <v>340</v>
      </c>
      <c r="G432" s="6" t="s">
        <v>338</v>
      </c>
      <c r="H432" s="23" t="s">
        <v>990</v>
      </c>
      <c r="I432" s="27">
        <v>282</v>
      </c>
      <c r="J432" s="27">
        <f t="shared" si="12"/>
        <v>48</v>
      </c>
      <c r="K432" s="8">
        <f t="shared" si="13"/>
        <v>13536</v>
      </c>
    </row>
    <row r="433" spans="1:11" x14ac:dyDescent="0.15">
      <c r="A433" s="6">
        <v>432</v>
      </c>
      <c r="B433" s="6" t="s">
        <v>342</v>
      </c>
      <c r="C433" s="7" t="s">
        <v>242</v>
      </c>
      <c r="D433" s="6">
        <v>282</v>
      </c>
      <c r="E433" s="6" t="s">
        <v>189</v>
      </c>
      <c r="F433" s="6" t="s">
        <v>340</v>
      </c>
      <c r="G433" s="6" t="s">
        <v>338</v>
      </c>
      <c r="H433" s="23" t="s">
        <v>990</v>
      </c>
      <c r="I433" s="27">
        <v>282</v>
      </c>
      <c r="J433" s="27">
        <f t="shared" si="12"/>
        <v>48</v>
      </c>
      <c r="K433" s="8">
        <f t="shared" si="13"/>
        <v>13536</v>
      </c>
    </row>
    <row r="434" spans="1:11" x14ac:dyDescent="0.15">
      <c r="A434" s="6">
        <v>433</v>
      </c>
      <c r="B434" s="6" t="s">
        <v>343</v>
      </c>
      <c r="C434" s="7" t="s">
        <v>242</v>
      </c>
      <c r="D434" s="6">
        <v>141</v>
      </c>
      <c r="E434" s="6" t="s">
        <v>189</v>
      </c>
      <c r="F434" s="6" t="s">
        <v>340</v>
      </c>
      <c r="G434" s="6" t="s">
        <v>338</v>
      </c>
      <c r="H434" s="23" t="s">
        <v>990</v>
      </c>
      <c r="I434" s="27">
        <v>141</v>
      </c>
      <c r="J434" s="27">
        <f t="shared" si="12"/>
        <v>48</v>
      </c>
      <c r="K434" s="8">
        <f t="shared" si="13"/>
        <v>6768</v>
      </c>
    </row>
    <row r="435" spans="1:11" x14ac:dyDescent="0.15">
      <c r="A435" s="6">
        <v>434</v>
      </c>
      <c r="B435" s="6" t="s">
        <v>344</v>
      </c>
      <c r="C435" s="7" t="s">
        <v>242</v>
      </c>
      <c r="D435" s="6">
        <v>185.5</v>
      </c>
      <c r="E435" s="6" t="s">
        <v>189</v>
      </c>
      <c r="F435" s="6" t="s">
        <v>340</v>
      </c>
      <c r="G435" s="6" t="s">
        <v>338</v>
      </c>
      <c r="H435" s="23" t="s">
        <v>990</v>
      </c>
      <c r="I435" s="27">
        <v>185.5</v>
      </c>
      <c r="J435" s="27">
        <f t="shared" si="12"/>
        <v>48</v>
      </c>
      <c r="K435" s="8">
        <f t="shared" si="13"/>
        <v>8904</v>
      </c>
    </row>
    <row r="436" spans="1:11" x14ac:dyDescent="0.15">
      <c r="A436" s="6">
        <v>435</v>
      </c>
      <c r="B436" s="6" t="s">
        <v>347</v>
      </c>
      <c r="C436" s="7" t="s">
        <v>242</v>
      </c>
      <c r="D436" s="6">
        <v>282</v>
      </c>
      <c r="E436" s="6" t="s">
        <v>189</v>
      </c>
      <c r="F436" s="6" t="s">
        <v>340</v>
      </c>
      <c r="G436" s="6" t="s">
        <v>338</v>
      </c>
      <c r="H436" s="23" t="s">
        <v>990</v>
      </c>
      <c r="I436" s="27">
        <v>282</v>
      </c>
      <c r="J436" s="27">
        <f t="shared" si="12"/>
        <v>48</v>
      </c>
      <c r="K436" s="8">
        <f t="shared" si="13"/>
        <v>13536</v>
      </c>
    </row>
    <row r="437" spans="1:11" x14ac:dyDescent="0.15">
      <c r="A437" s="6">
        <v>436</v>
      </c>
      <c r="B437" s="6" t="s">
        <v>348</v>
      </c>
      <c r="C437" s="7" t="s">
        <v>242</v>
      </c>
      <c r="D437" s="6">
        <v>150</v>
      </c>
      <c r="E437" s="6" t="s">
        <v>189</v>
      </c>
      <c r="F437" s="6" t="s">
        <v>340</v>
      </c>
      <c r="G437" s="6" t="s">
        <v>338</v>
      </c>
      <c r="H437" s="23" t="s">
        <v>990</v>
      </c>
      <c r="I437" s="27">
        <v>150</v>
      </c>
      <c r="J437" s="27">
        <f t="shared" si="12"/>
        <v>48</v>
      </c>
      <c r="K437" s="8">
        <f t="shared" si="13"/>
        <v>7200</v>
      </c>
    </row>
    <row r="438" spans="1:11" x14ac:dyDescent="0.15">
      <c r="A438" s="6">
        <v>437</v>
      </c>
      <c r="B438" s="6" t="s">
        <v>360</v>
      </c>
      <c r="C438" s="7" t="s">
        <v>247</v>
      </c>
      <c r="D438" s="6">
        <v>141</v>
      </c>
      <c r="E438" s="6" t="s">
        <v>358</v>
      </c>
      <c r="F438" s="6" t="s">
        <v>59</v>
      </c>
      <c r="G438" s="6" t="s">
        <v>338</v>
      </c>
      <c r="H438" s="23" t="s">
        <v>990</v>
      </c>
      <c r="I438" s="27">
        <v>141</v>
      </c>
      <c r="J438" s="27">
        <f t="shared" si="12"/>
        <v>42</v>
      </c>
      <c r="K438" s="8">
        <f t="shared" si="13"/>
        <v>5922</v>
      </c>
    </row>
    <row r="439" spans="1:11" x14ac:dyDescent="0.15">
      <c r="A439" s="6">
        <v>438</v>
      </c>
      <c r="B439" s="6" t="s">
        <v>361</v>
      </c>
      <c r="C439" s="7" t="s">
        <v>247</v>
      </c>
      <c r="D439" s="6">
        <v>141</v>
      </c>
      <c r="E439" s="6" t="s">
        <v>358</v>
      </c>
      <c r="F439" s="6" t="s">
        <v>59</v>
      </c>
      <c r="G439" s="6" t="s">
        <v>338</v>
      </c>
      <c r="H439" s="23" t="s">
        <v>990</v>
      </c>
      <c r="I439" s="27">
        <v>141</v>
      </c>
      <c r="J439" s="27">
        <f t="shared" si="12"/>
        <v>42</v>
      </c>
      <c r="K439" s="8">
        <f t="shared" si="13"/>
        <v>5922</v>
      </c>
    </row>
    <row r="440" spans="1:11" x14ac:dyDescent="0.15">
      <c r="A440" s="6">
        <v>439</v>
      </c>
      <c r="B440" s="6" t="s">
        <v>362</v>
      </c>
      <c r="C440" s="7" t="s">
        <v>257</v>
      </c>
      <c r="D440" s="6">
        <v>141</v>
      </c>
      <c r="E440" s="6" t="s">
        <v>358</v>
      </c>
      <c r="F440" s="6" t="s">
        <v>30</v>
      </c>
      <c r="G440" s="6" t="s">
        <v>338</v>
      </c>
      <c r="H440" s="23" t="s">
        <v>990</v>
      </c>
      <c r="I440" s="27">
        <v>141</v>
      </c>
      <c r="J440" s="27">
        <f t="shared" si="12"/>
        <v>36</v>
      </c>
      <c r="K440" s="8">
        <f t="shared" si="13"/>
        <v>5076</v>
      </c>
    </row>
    <row r="441" spans="1:11" x14ac:dyDescent="0.15">
      <c r="A441" s="6">
        <v>440</v>
      </c>
      <c r="B441" s="6" t="s">
        <v>363</v>
      </c>
      <c r="C441" s="7" t="s">
        <v>258</v>
      </c>
      <c r="D441" s="6">
        <v>423</v>
      </c>
      <c r="E441" s="6" t="s">
        <v>358</v>
      </c>
      <c r="F441" s="6" t="s">
        <v>260</v>
      </c>
      <c r="G441" s="6" t="s">
        <v>338</v>
      </c>
      <c r="H441" s="23" t="s">
        <v>990</v>
      </c>
      <c r="I441" s="27">
        <v>423</v>
      </c>
      <c r="J441" s="27">
        <f t="shared" si="12"/>
        <v>35</v>
      </c>
      <c r="K441" s="8">
        <f t="shared" si="13"/>
        <v>14805</v>
      </c>
    </row>
    <row r="442" spans="1:11" x14ac:dyDescent="0.15">
      <c r="A442" s="6">
        <v>441</v>
      </c>
      <c r="B442" s="6" t="s">
        <v>364</v>
      </c>
      <c r="C442" s="7" t="s">
        <v>258</v>
      </c>
      <c r="D442" s="6">
        <v>282</v>
      </c>
      <c r="E442" s="6" t="s">
        <v>358</v>
      </c>
      <c r="F442" s="6" t="s">
        <v>260</v>
      </c>
      <c r="G442" s="6" t="s">
        <v>338</v>
      </c>
      <c r="H442" s="23" t="s">
        <v>990</v>
      </c>
      <c r="I442" s="27">
        <v>282</v>
      </c>
      <c r="J442" s="27">
        <f t="shared" si="12"/>
        <v>35</v>
      </c>
      <c r="K442" s="8">
        <f t="shared" si="13"/>
        <v>9870</v>
      </c>
    </row>
    <row r="443" spans="1:11" x14ac:dyDescent="0.15">
      <c r="A443" s="6">
        <v>442</v>
      </c>
      <c r="B443" s="6" t="s">
        <v>365</v>
      </c>
      <c r="C443" s="7" t="s">
        <v>180</v>
      </c>
      <c r="D443" s="6">
        <v>282</v>
      </c>
      <c r="E443" s="6" t="s">
        <v>358</v>
      </c>
      <c r="F443" s="6" t="s">
        <v>366</v>
      </c>
      <c r="G443" s="6" t="s">
        <v>338</v>
      </c>
      <c r="H443" s="23" t="s">
        <v>990</v>
      </c>
      <c r="I443" s="27">
        <v>282</v>
      </c>
      <c r="J443" s="27">
        <f t="shared" si="12"/>
        <v>34</v>
      </c>
      <c r="K443" s="8">
        <f t="shared" si="13"/>
        <v>9588</v>
      </c>
    </row>
    <row r="444" spans="1:11" x14ac:dyDescent="0.15">
      <c r="A444" s="6">
        <v>443</v>
      </c>
      <c r="B444" s="6" t="s">
        <v>367</v>
      </c>
      <c r="C444" s="7" t="s">
        <v>262</v>
      </c>
      <c r="D444" s="6">
        <v>166</v>
      </c>
      <c r="E444" s="6" t="s">
        <v>358</v>
      </c>
      <c r="F444" s="6" t="s">
        <v>338</v>
      </c>
      <c r="G444" s="6" t="s">
        <v>338</v>
      </c>
      <c r="H444" s="23" t="s">
        <v>990</v>
      </c>
      <c r="I444" s="27">
        <v>166</v>
      </c>
      <c r="J444" s="27">
        <f t="shared" si="12"/>
        <v>0</v>
      </c>
      <c r="K444" s="8">
        <f t="shared" si="13"/>
        <v>0</v>
      </c>
    </row>
    <row r="445" spans="1:11" x14ac:dyDescent="0.15">
      <c r="A445" s="6">
        <v>444</v>
      </c>
      <c r="B445" s="6" t="s">
        <v>368</v>
      </c>
      <c r="C445" s="7" t="s">
        <v>247</v>
      </c>
      <c r="D445" s="6">
        <v>141</v>
      </c>
      <c r="E445" s="6" t="s">
        <v>358</v>
      </c>
      <c r="F445" s="6" t="s">
        <v>59</v>
      </c>
      <c r="G445" s="6" t="s">
        <v>338</v>
      </c>
      <c r="H445" s="23" t="s">
        <v>990</v>
      </c>
      <c r="I445" s="27">
        <v>141</v>
      </c>
      <c r="J445" s="27">
        <f t="shared" si="12"/>
        <v>42</v>
      </c>
      <c r="K445" s="8">
        <f t="shared" si="13"/>
        <v>5922</v>
      </c>
    </row>
    <row r="446" spans="1:11" x14ac:dyDescent="0.15">
      <c r="A446" s="6">
        <v>445</v>
      </c>
      <c r="B446" s="6" t="s">
        <v>369</v>
      </c>
      <c r="C446" s="7" t="s">
        <v>247</v>
      </c>
      <c r="D446" s="6">
        <v>141</v>
      </c>
      <c r="E446" s="6" t="s">
        <v>358</v>
      </c>
      <c r="F446" s="6" t="s">
        <v>59</v>
      </c>
      <c r="G446" s="6" t="s">
        <v>338</v>
      </c>
      <c r="H446" s="23" t="s">
        <v>990</v>
      </c>
      <c r="I446" s="27">
        <v>141</v>
      </c>
      <c r="J446" s="27">
        <f t="shared" si="12"/>
        <v>42</v>
      </c>
      <c r="K446" s="8">
        <f t="shared" si="13"/>
        <v>5922</v>
      </c>
    </row>
    <row r="447" spans="1:11" x14ac:dyDescent="0.15">
      <c r="A447" s="6">
        <v>446</v>
      </c>
      <c r="B447" s="6" t="s">
        <v>370</v>
      </c>
      <c r="C447" s="7" t="s">
        <v>247</v>
      </c>
      <c r="D447" s="6">
        <v>141</v>
      </c>
      <c r="E447" s="6" t="s">
        <v>358</v>
      </c>
      <c r="F447" s="6" t="s">
        <v>59</v>
      </c>
      <c r="G447" s="6" t="s">
        <v>338</v>
      </c>
      <c r="H447" s="23" t="s">
        <v>990</v>
      </c>
      <c r="I447" s="27">
        <v>141</v>
      </c>
      <c r="J447" s="27">
        <f t="shared" si="12"/>
        <v>42</v>
      </c>
      <c r="K447" s="8">
        <f t="shared" si="13"/>
        <v>5922</v>
      </c>
    </row>
    <row r="448" spans="1:11" x14ac:dyDescent="0.15">
      <c r="A448" s="6">
        <v>447</v>
      </c>
      <c r="B448" s="6" t="s">
        <v>371</v>
      </c>
      <c r="C448" s="7" t="s">
        <v>257</v>
      </c>
      <c r="D448" s="6">
        <v>141</v>
      </c>
      <c r="E448" s="6" t="s">
        <v>358</v>
      </c>
      <c r="F448" s="6" t="s">
        <v>30</v>
      </c>
      <c r="G448" s="6" t="s">
        <v>338</v>
      </c>
      <c r="H448" s="23" t="s">
        <v>990</v>
      </c>
      <c r="I448" s="27">
        <v>141</v>
      </c>
      <c r="J448" s="27">
        <f t="shared" si="12"/>
        <v>36</v>
      </c>
      <c r="K448" s="8">
        <f t="shared" si="13"/>
        <v>5076</v>
      </c>
    </row>
    <row r="449" spans="1:11" x14ac:dyDescent="0.15">
      <c r="A449" s="6">
        <v>448</v>
      </c>
      <c r="B449" s="6" t="s">
        <v>372</v>
      </c>
      <c r="C449" s="7" t="s">
        <v>257</v>
      </c>
      <c r="D449" s="6">
        <v>141</v>
      </c>
      <c r="E449" s="6" t="s">
        <v>358</v>
      </c>
      <c r="F449" s="6" t="s">
        <v>30</v>
      </c>
      <c r="G449" s="6" t="s">
        <v>338</v>
      </c>
      <c r="H449" s="23" t="s">
        <v>990</v>
      </c>
      <c r="I449" s="27">
        <v>141</v>
      </c>
      <c r="J449" s="27">
        <f t="shared" si="12"/>
        <v>36</v>
      </c>
      <c r="K449" s="8">
        <f t="shared" si="13"/>
        <v>5076</v>
      </c>
    </row>
    <row r="450" spans="1:11" x14ac:dyDescent="0.15">
      <c r="A450" s="6">
        <v>449</v>
      </c>
      <c r="B450" s="6" t="s">
        <v>373</v>
      </c>
      <c r="C450" s="7" t="s">
        <v>257</v>
      </c>
      <c r="D450" s="6">
        <v>141</v>
      </c>
      <c r="E450" s="6" t="s">
        <v>358</v>
      </c>
      <c r="F450" s="6" t="s">
        <v>30</v>
      </c>
      <c r="G450" s="6" t="s">
        <v>338</v>
      </c>
      <c r="H450" s="23" t="s">
        <v>990</v>
      </c>
      <c r="I450" s="27">
        <v>141</v>
      </c>
      <c r="J450" s="27">
        <f t="shared" si="12"/>
        <v>36</v>
      </c>
      <c r="K450" s="8">
        <f t="shared" si="13"/>
        <v>5076</v>
      </c>
    </row>
    <row r="451" spans="1:11" x14ac:dyDescent="0.15">
      <c r="A451" s="6">
        <v>450</v>
      </c>
      <c r="B451" s="6" t="s">
        <v>374</v>
      </c>
      <c r="C451" s="7" t="s">
        <v>257</v>
      </c>
      <c r="D451" s="6">
        <v>141</v>
      </c>
      <c r="E451" s="6" t="s">
        <v>358</v>
      </c>
      <c r="F451" s="6" t="s">
        <v>30</v>
      </c>
      <c r="G451" s="6" t="s">
        <v>338</v>
      </c>
      <c r="H451" s="23" t="s">
        <v>990</v>
      </c>
      <c r="I451" s="27">
        <v>141</v>
      </c>
      <c r="J451" s="27">
        <f t="shared" ref="J451:J514" si="14">G451-F451</f>
        <v>36</v>
      </c>
      <c r="K451" s="8">
        <f t="shared" ref="K451:K514" si="15">J451*D451</f>
        <v>5076</v>
      </c>
    </row>
    <row r="452" spans="1:11" x14ac:dyDescent="0.15">
      <c r="A452" s="6">
        <v>451</v>
      </c>
      <c r="B452" s="6" t="s">
        <v>375</v>
      </c>
      <c r="C452" s="7" t="s">
        <v>257</v>
      </c>
      <c r="D452" s="6">
        <v>141</v>
      </c>
      <c r="E452" s="6" t="s">
        <v>358</v>
      </c>
      <c r="F452" s="6" t="s">
        <v>30</v>
      </c>
      <c r="G452" s="6" t="s">
        <v>338</v>
      </c>
      <c r="H452" s="23" t="s">
        <v>990</v>
      </c>
      <c r="I452" s="27">
        <v>141</v>
      </c>
      <c r="J452" s="27">
        <f t="shared" si="14"/>
        <v>36</v>
      </c>
      <c r="K452" s="8">
        <f t="shared" si="15"/>
        <v>5076</v>
      </c>
    </row>
    <row r="453" spans="1:11" x14ac:dyDescent="0.15">
      <c r="A453" s="6">
        <v>452</v>
      </c>
      <c r="B453" s="6" t="s">
        <v>376</v>
      </c>
      <c r="C453" s="7" t="s">
        <v>257</v>
      </c>
      <c r="D453" s="6">
        <v>141</v>
      </c>
      <c r="E453" s="6" t="s">
        <v>358</v>
      </c>
      <c r="F453" s="6" t="s">
        <v>30</v>
      </c>
      <c r="G453" s="6" t="s">
        <v>338</v>
      </c>
      <c r="H453" s="23" t="s">
        <v>990</v>
      </c>
      <c r="I453" s="27">
        <v>141</v>
      </c>
      <c r="J453" s="27">
        <f t="shared" si="14"/>
        <v>36</v>
      </c>
      <c r="K453" s="8">
        <f t="shared" si="15"/>
        <v>5076</v>
      </c>
    </row>
    <row r="454" spans="1:11" x14ac:dyDescent="0.15">
      <c r="A454" s="6">
        <v>453</v>
      </c>
      <c r="B454" s="6" t="s">
        <v>377</v>
      </c>
      <c r="C454" s="7" t="s">
        <v>257</v>
      </c>
      <c r="D454" s="6">
        <v>141</v>
      </c>
      <c r="E454" s="6" t="s">
        <v>358</v>
      </c>
      <c r="F454" s="6" t="s">
        <v>30</v>
      </c>
      <c r="G454" s="6" t="s">
        <v>338</v>
      </c>
      <c r="H454" s="23" t="s">
        <v>990</v>
      </c>
      <c r="I454" s="27">
        <v>141</v>
      </c>
      <c r="J454" s="27">
        <f t="shared" si="14"/>
        <v>36</v>
      </c>
      <c r="K454" s="8">
        <f t="shared" si="15"/>
        <v>5076</v>
      </c>
    </row>
    <row r="455" spans="1:11" x14ac:dyDescent="0.15">
      <c r="A455" s="6">
        <v>454</v>
      </c>
      <c r="B455" s="6" t="s">
        <v>378</v>
      </c>
      <c r="C455" s="7" t="s">
        <v>257</v>
      </c>
      <c r="D455" s="6">
        <v>141</v>
      </c>
      <c r="E455" s="6" t="s">
        <v>358</v>
      </c>
      <c r="F455" s="6" t="s">
        <v>30</v>
      </c>
      <c r="G455" s="6" t="s">
        <v>338</v>
      </c>
      <c r="H455" s="23" t="s">
        <v>990</v>
      </c>
      <c r="I455" s="27">
        <v>141</v>
      </c>
      <c r="J455" s="27">
        <f t="shared" si="14"/>
        <v>36</v>
      </c>
      <c r="K455" s="8">
        <f t="shared" si="15"/>
        <v>5076</v>
      </c>
    </row>
    <row r="456" spans="1:11" s="21" customFormat="1" x14ac:dyDescent="0.15">
      <c r="A456" s="6">
        <v>455</v>
      </c>
      <c r="B456" s="6" t="s">
        <v>379</v>
      </c>
      <c r="C456" s="7" t="s">
        <v>257</v>
      </c>
      <c r="D456" s="6">
        <v>141</v>
      </c>
      <c r="E456" s="6" t="s">
        <v>358</v>
      </c>
      <c r="F456" s="6" t="s">
        <v>30</v>
      </c>
      <c r="G456" s="6" t="s">
        <v>338</v>
      </c>
      <c r="H456" s="23" t="s">
        <v>990</v>
      </c>
      <c r="I456" s="27">
        <v>141</v>
      </c>
      <c r="J456" s="27">
        <f t="shared" si="14"/>
        <v>36</v>
      </c>
      <c r="K456" s="8">
        <f t="shared" si="15"/>
        <v>5076</v>
      </c>
    </row>
    <row r="457" spans="1:11" s="21" customFormat="1" x14ac:dyDescent="0.15">
      <c r="A457" s="6">
        <v>456</v>
      </c>
      <c r="B457" s="6" t="s">
        <v>380</v>
      </c>
      <c r="C457" s="7" t="s">
        <v>257</v>
      </c>
      <c r="D457" s="6">
        <v>141</v>
      </c>
      <c r="E457" s="6" t="s">
        <v>358</v>
      </c>
      <c r="F457" s="6" t="s">
        <v>30</v>
      </c>
      <c r="G457" s="6" t="s">
        <v>338</v>
      </c>
      <c r="H457" s="23" t="s">
        <v>990</v>
      </c>
      <c r="I457" s="27">
        <v>141</v>
      </c>
      <c r="J457" s="27">
        <f t="shared" si="14"/>
        <v>36</v>
      </c>
      <c r="K457" s="8">
        <f t="shared" si="15"/>
        <v>5076</v>
      </c>
    </row>
    <row r="458" spans="1:11" s="21" customFormat="1" x14ac:dyDescent="0.15">
      <c r="A458" s="6">
        <v>457</v>
      </c>
      <c r="B458" s="6" t="s">
        <v>381</v>
      </c>
      <c r="C458" s="7" t="s">
        <v>257</v>
      </c>
      <c r="D458" s="6">
        <v>141</v>
      </c>
      <c r="E458" s="6" t="s">
        <v>358</v>
      </c>
      <c r="F458" s="6" t="s">
        <v>30</v>
      </c>
      <c r="G458" s="6" t="s">
        <v>338</v>
      </c>
      <c r="H458" s="23" t="s">
        <v>990</v>
      </c>
      <c r="I458" s="27">
        <v>141</v>
      </c>
      <c r="J458" s="27">
        <f t="shared" si="14"/>
        <v>36</v>
      </c>
      <c r="K458" s="8">
        <f t="shared" si="15"/>
        <v>5076</v>
      </c>
    </row>
    <row r="459" spans="1:11" s="21" customFormat="1" x14ac:dyDescent="0.15">
      <c r="A459" s="6">
        <v>458</v>
      </c>
      <c r="B459" s="6" t="s">
        <v>382</v>
      </c>
      <c r="C459" s="7" t="s">
        <v>257</v>
      </c>
      <c r="D459" s="6">
        <v>141</v>
      </c>
      <c r="E459" s="6" t="s">
        <v>358</v>
      </c>
      <c r="F459" s="6" t="s">
        <v>30</v>
      </c>
      <c r="G459" s="6" t="s">
        <v>338</v>
      </c>
      <c r="H459" s="23" t="s">
        <v>990</v>
      </c>
      <c r="I459" s="27">
        <v>141</v>
      </c>
      <c r="J459" s="27">
        <f t="shared" si="14"/>
        <v>36</v>
      </c>
      <c r="K459" s="8">
        <f t="shared" si="15"/>
        <v>5076</v>
      </c>
    </row>
    <row r="460" spans="1:11" s="21" customFormat="1" x14ac:dyDescent="0.15">
      <c r="A460" s="6">
        <v>459</v>
      </c>
      <c r="B460" s="6" t="s">
        <v>383</v>
      </c>
      <c r="C460" s="7" t="s">
        <v>257</v>
      </c>
      <c r="D460" s="6">
        <v>141</v>
      </c>
      <c r="E460" s="6" t="s">
        <v>358</v>
      </c>
      <c r="F460" s="6" t="s">
        <v>30</v>
      </c>
      <c r="G460" s="6" t="s">
        <v>338</v>
      </c>
      <c r="H460" s="23" t="s">
        <v>990</v>
      </c>
      <c r="I460" s="27">
        <v>141</v>
      </c>
      <c r="J460" s="27">
        <f t="shared" si="14"/>
        <v>36</v>
      </c>
      <c r="K460" s="8">
        <f t="shared" si="15"/>
        <v>5076</v>
      </c>
    </row>
    <row r="461" spans="1:11" s="21" customFormat="1" x14ac:dyDescent="0.15">
      <c r="A461" s="6">
        <v>460</v>
      </c>
      <c r="B461" s="6" t="s">
        <v>384</v>
      </c>
      <c r="C461" s="7" t="s">
        <v>257</v>
      </c>
      <c r="D461" s="6">
        <v>141</v>
      </c>
      <c r="E461" s="6" t="s">
        <v>358</v>
      </c>
      <c r="F461" s="6" t="s">
        <v>30</v>
      </c>
      <c r="G461" s="6" t="s">
        <v>338</v>
      </c>
      <c r="H461" s="23" t="s">
        <v>990</v>
      </c>
      <c r="I461" s="27">
        <v>141</v>
      </c>
      <c r="J461" s="27">
        <f t="shared" si="14"/>
        <v>36</v>
      </c>
      <c r="K461" s="8">
        <f t="shared" si="15"/>
        <v>5076</v>
      </c>
    </row>
    <row r="462" spans="1:11" s="21" customFormat="1" x14ac:dyDescent="0.15">
      <c r="A462" s="6">
        <v>461</v>
      </c>
      <c r="B462" s="6" t="s">
        <v>385</v>
      </c>
      <c r="C462" s="7" t="s">
        <v>257</v>
      </c>
      <c r="D462" s="6">
        <v>25</v>
      </c>
      <c r="E462" s="6" t="s">
        <v>358</v>
      </c>
      <c r="F462" s="6" t="s">
        <v>30</v>
      </c>
      <c r="G462" s="6" t="s">
        <v>338</v>
      </c>
      <c r="H462" s="23" t="s">
        <v>990</v>
      </c>
      <c r="I462" s="27">
        <v>25</v>
      </c>
      <c r="J462" s="27">
        <f t="shared" si="14"/>
        <v>36</v>
      </c>
      <c r="K462" s="8">
        <f t="shared" si="15"/>
        <v>900</v>
      </c>
    </row>
    <row r="463" spans="1:11" s="21" customFormat="1" x14ac:dyDescent="0.15">
      <c r="A463" s="6">
        <v>462</v>
      </c>
      <c r="B463" s="6" t="s">
        <v>386</v>
      </c>
      <c r="C463" s="7" t="s">
        <v>257</v>
      </c>
      <c r="D463" s="6">
        <v>282</v>
      </c>
      <c r="E463" s="6" t="s">
        <v>358</v>
      </c>
      <c r="F463" s="6" t="s">
        <v>30</v>
      </c>
      <c r="G463" s="6" t="s">
        <v>338</v>
      </c>
      <c r="H463" s="23" t="s">
        <v>990</v>
      </c>
      <c r="I463" s="27">
        <v>282</v>
      </c>
      <c r="J463" s="27">
        <f t="shared" si="14"/>
        <v>36</v>
      </c>
      <c r="K463" s="8">
        <f t="shared" si="15"/>
        <v>10152</v>
      </c>
    </row>
    <row r="464" spans="1:11" s="21" customFormat="1" x14ac:dyDescent="0.15">
      <c r="A464" s="6">
        <v>463</v>
      </c>
      <c r="B464" s="6" t="s">
        <v>387</v>
      </c>
      <c r="C464" s="7" t="s">
        <v>257</v>
      </c>
      <c r="D464" s="6">
        <v>282</v>
      </c>
      <c r="E464" s="6" t="s">
        <v>358</v>
      </c>
      <c r="F464" s="6" t="s">
        <v>30</v>
      </c>
      <c r="G464" s="6" t="s">
        <v>338</v>
      </c>
      <c r="H464" s="23" t="s">
        <v>990</v>
      </c>
      <c r="I464" s="27">
        <v>282</v>
      </c>
      <c r="J464" s="27">
        <f t="shared" si="14"/>
        <v>36</v>
      </c>
      <c r="K464" s="8">
        <f t="shared" si="15"/>
        <v>10152</v>
      </c>
    </row>
    <row r="465" spans="1:11" s="21" customFormat="1" x14ac:dyDescent="0.15">
      <c r="A465" s="6">
        <v>464</v>
      </c>
      <c r="B465" s="6" t="s">
        <v>388</v>
      </c>
      <c r="C465" s="7" t="s">
        <v>59</v>
      </c>
      <c r="D465" s="6">
        <v>121</v>
      </c>
      <c r="E465" s="6" t="s">
        <v>358</v>
      </c>
      <c r="F465" s="6" t="s">
        <v>389</v>
      </c>
      <c r="G465" s="6" t="s">
        <v>321</v>
      </c>
      <c r="H465" s="23" t="s">
        <v>990</v>
      </c>
      <c r="I465" s="27">
        <v>121</v>
      </c>
      <c r="J465" s="27">
        <f t="shared" si="14"/>
        <v>24</v>
      </c>
      <c r="K465" s="8">
        <f t="shared" si="15"/>
        <v>2904</v>
      </c>
    </row>
    <row r="466" spans="1:11" s="21" customFormat="1" x14ac:dyDescent="0.15">
      <c r="A466" s="6">
        <v>465</v>
      </c>
      <c r="B466" s="6" t="s">
        <v>390</v>
      </c>
      <c r="C466" s="7" t="s">
        <v>59</v>
      </c>
      <c r="D466" s="6">
        <v>121</v>
      </c>
      <c r="E466" s="6" t="s">
        <v>358</v>
      </c>
      <c r="F466" s="6" t="s">
        <v>389</v>
      </c>
      <c r="G466" s="6" t="s">
        <v>321</v>
      </c>
      <c r="H466" s="23" t="s">
        <v>990</v>
      </c>
      <c r="I466" s="27">
        <v>121</v>
      </c>
      <c r="J466" s="27">
        <f t="shared" si="14"/>
        <v>24</v>
      </c>
      <c r="K466" s="8">
        <f t="shared" si="15"/>
        <v>2904</v>
      </c>
    </row>
    <row r="467" spans="1:11" s="21" customFormat="1" x14ac:dyDescent="0.15">
      <c r="A467" s="6">
        <v>466</v>
      </c>
      <c r="B467" s="6" t="s">
        <v>391</v>
      </c>
      <c r="C467" s="7" t="s">
        <v>59</v>
      </c>
      <c r="D467" s="6">
        <v>121</v>
      </c>
      <c r="E467" s="6" t="s">
        <v>358</v>
      </c>
      <c r="F467" s="6" t="s">
        <v>389</v>
      </c>
      <c r="G467" s="6" t="s">
        <v>321</v>
      </c>
      <c r="H467" s="23" t="s">
        <v>990</v>
      </c>
      <c r="I467" s="27">
        <v>121</v>
      </c>
      <c r="J467" s="27">
        <f t="shared" si="14"/>
        <v>24</v>
      </c>
      <c r="K467" s="8">
        <f t="shared" si="15"/>
        <v>2904</v>
      </c>
    </row>
    <row r="468" spans="1:11" s="21" customFormat="1" x14ac:dyDescent="0.15">
      <c r="A468" s="6">
        <v>467</v>
      </c>
      <c r="B468" s="6" t="s">
        <v>392</v>
      </c>
      <c r="C468" s="7" t="s">
        <v>250</v>
      </c>
      <c r="D468" s="6">
        <v>166</v>
      </c>
      <c r="E468" s="6" t="s">
        <v>358</v>
      </c>
      <c r="F468" s="6" t="s">
        <v>338</v>
      </c>
      <c r="G468" s="6" t="s">
        <v>338</v>
      </c>
      <c r="H468" s="23" t="s">
        <v>990</v>
      </c>
      <c r="I468" s="27">
        <v>166</v>
      </c>
      <c r="J468" s="27">
        <f t="shared" si="14"/>
        <v>0</v>
      </c>
      <c r="K468" s="8">
        <f t="shared" si="15"/>
        <v>0</v>
      </c>
    </row>
    <row r="469" spans="1:11" s="21" customFormat="1" x14ac:dyDescent="0.15">
      <c r="A469" s="6">
        <v>468</v>
      </c>
      <c r="B469" s="6" t="s">
        <v>393</v>
      </c>
      <c r="C469" s="7" t="s">
        <v>250</v>
      </c>
      <c r="D469" s="6">
        <v>166</v>
      </c>
      <c r="E469" s="6" t="s">
        <v>358</v>
      </c>
      <c r="F469" s="6" t="s">
        <v>338</v>
      </c>
      <c r="G469" s="6" t="s">
        <v>338</v>
      </c>
      <c r="H469" s="23" t="s">
        <v>990</v>
      </c>
      <c r="I469" s="27">
        <v>166</v>
      </c>
      <c r="J469" s="27">
        <f t="shared" si="14"/>
        <v>0</v>
      </c>
      <c r="K469" s="8">
        <f t="shared" si="15"/>
        <v>0</v>
      </c>
    </row>
    <row r="470" spans="1:11" s="21" customFormat="1" x14ac:dyDescent="0.15">
      <c r="A470" s="6">
        <v>469</v>
      </c>
      <c r="B470" s="6" t="s">
        <v>394</v>
      </c>
      <c r="C470" s="7" t="s">
        <v>250</v>
      </c>
      <c r="D470" s="6">
        <v>141</v>
      </c>
      <c r="E470" s="6" t="s">
        <v>358</v>
      </c>
      <c r="F470" s="6" t="s">
        <v>338</v>
      </c>
      <c r="G470" s="6" t="s">
        <v>338</v>
      </c>
      <c r="H470" s="23" t="s">
        <v>990</v>
      </c>
      <c r="I470" s="27">
        <v>141</v>
      </c>
      <c r="J470" s="27">
        <f t="shared" si="14"/>
        <v>0</v>
      </c>
      <c r="K470" s="8">
        <f t="shared" si="15"/>
        <v>0</v>
      </c>
    </row>
    <row r="471" spans="1:11" s="21" customFormat="1" x14ac:dyDescent="0.15">
      <c r="A471" s="6">
        <v>470</v>
      </c>
      <c r="B471" s="6" t="s">
        <v>395</v>
      </c>
      <c r="C471" s="7" t="s">
        <v>250</v>
      </c>
      <c r="D471" s="6">
        <v>141</v>
      </c>
      <c r="E471" s="6" t="s">
        <v>358</v>
      </c>
      <c r="F471" s="6" t="s">
        <v>338</v>
      </c>
      <c r="G471" s="6" t="s">
        <v>338</v>
      </c>
      <c r="H471" s="23" t="s">
        <v>990</v>
      </c>
      <c r="I471" s="27">
        <v>141</v>
      </c>
      <c r="J471" s="27">
        <f t="shared" si="14"/>
        <v>0</v>
      </c>
      <c r="K471" s="8">
        <f t="shared" si="15"/>
        <v>0</v>
      </c>
    </row>
    <row r="472" spans="1:11" s="21" customFormat="1" x14ac:dyDescent="0.15">
      <c r="A472" s="6">
        <v>471</v>
      </c>
      <c r="B472" s="6" t="s">
        <v>396</v>
      </c>
      <c r="C472" s="7" t="s">
        <v>250</v>
      </c>
      <c r="D472" s="6">
        <v>141</v>
      </c>
      <c r="E472" s="6" t="s">
        <v>358</v>
      </c>
      <c r="F472" s="6" t="s">
        <v>338</v>
      </c>
      <c r="G472" s="6" t="s">
        <v>338</v>
      </c>
      <c r="H472" s="23" t="s">
        <v>990</v>
      </c>
      <c r="I472" s="27">
        <v>141</v>
      </c>
      <c r="J472" s="27">
        <f t="shared" si="14"/>
        <v>0</v>
      </c>
      <c r="K472" s="8">
        <f t="shared" si="15"/>
        <v>0</v>
      </c>
    </row>
    <row r="473" spans="1:11" s="21" customFormat="1" x14ac:dyDescent="0.15">
      <c r="A473" s="6">
        <v>472</v>
      </c>
      <c r="B473" s="6" t="s">
        <v>397</v>
      </c>
      <c r="C473" s="7" t="s">
        <v>250</v>
      </c>
      <c r="D473" s="6">
        <v>166</v>
      </c>
      <c r="E473" s="6" t="s">
        <v>358</v>
      </c>
      <c r="F473" s="6" t="s">
        <v>338</v>
      </c>
      <c r="G473" s="6" t="s">
        <v>338</v>
      </c>
      <c r="H473" s="23" t="s">
        <v>990</v>
      </c>
      <c r="I473" s="27">
        <v>166</v>
      </c>
      <c r="J473" s="27">
        <f t="shared" si="14"/>
        <v>0</v>
      </c>
      <c r="K473" s="8">
        <f t="shared" si="15"/>
        <v>0</v>
      </c>
    </row>
    <row r="474" spans="1:11" s="21" customFormat="1" x14ac:dyDescent="0.15">
      <c r="A474" s="6">
        <v>473</v>
      </c>
      <c r="B474" s="6" t="s">
        <v>398</v>
      </c>
      <c r="C474" s="7" t="s">
        <v>250</v>
      </c>
      <c r="D474" s="6">
        <v>141</v>
      </c>
      <c r="E474" s="6" t="s">
        <v>358</v>
      </c>
      <c r="F474" s="6" t="s">
        <v>338</v>
      </c>
      <c r="G474" s="6" t="s">
        <v>338</v>
      </c>
      <c r="H474" s="23" t="s">
        <v>990</v>
      </c>
      <c r="I474" s="27">
        <v>141</v>
      </c>
      <c r="J474" s="27">
        <f t="shared" si="14"/>
        <v>0</v>
      </c>
      <c r="K474" s="8">
        <f t="shared" si="15"/>
        <v>0</v>
      </c>
    </row>
    <row r="475" spans="1:11" s="21" customFormat="1" x14ac:dyDescent="0.15">
      <c r="A475" s="6">
        <v>474</v>
      </c>
      <c r="B475" s="6" t="s">
        <v>399</v>
      </c>
      <c r="C475" s="7" t="s">
        <v>250</v>
      </c>
      <c r="D475" s="6">
        <v>141</v>
      </c>
      <c r="E475" s="6" t="s">
        <v>358</v>
      </c>
      <c r="F475" s="6" t="s">
        <v>338</v>
      </c>
      <c r="G475" s="6" t="s">
        <v>338</v>
      </c>
      <c r="H475" s="23" t="s">
        <v>990</v>
      </c>
      <c r="I475" s="27">
        <v>141</v>
      </c>
      <c r="J475" s="27">
        <f t="shared" si="14"/>
        <v>0</v>
      </c>
      <c r="K475" s="8">
        <f t="shared" si="15"/>
        <v>0</v>
      </c>
    </row>
    <row r="476" spans="1:11" s="21" customFormat="1" x14ac:dyDescent="0.15">
      <c r="A476" s="6">
        <v>475</v>
      </c>
      <c r="B476" s="6" t="s">
        <v>400</v>
      </c>
      <c r="C476" s="7" t="s">
        <v>250</v>
      </c>
      <c r="D476" s="6">
        <v>141</v>
      </c>
      <c r="E476" s="6" t="s">
        <v>358</v>
      </c>
      <c r="F476" s="6" t="s">
        <v>338</v>
      </c>
      <c r="G476" s="6" t="s">
        <v>338</v>
      </c>
      <c r="H476" s="23" t="s">
        <v>990</v>
      </c>
      <c r="I476" s="27">
        <v>141</v>
      </c>
      <c r="J476" s="27">
        <f t="shared" si="14"/>
        <v>0</v>
      </c>
      <c r="K476" s="8">
        <f t="shared" si="15"/>
        <v>0</v>
      </c>
    </row>
    <row r="477" spans="1:11" x14ac:dyDescent="0.15">
      <c r="A477" s="6">
        <v>476</v>
      </c>
      <c r="B477" s="6" t="s">
        <v>401</v>
      </c>
      <c r="C477" s="7" t="s">
        <v>250</v>
      </c>
      <c r="D477" s="6">
        <v>282</v>
      </c>
      <c r="E477" s="6" t="s">
        <v>358</v>
      </c>
      <c r="F477" s="6" t="s">
        <v>338</v>
      </c>
      <c r="G477" s="6" t="s">
        <v>338</v>
      </c>
      <c r="H477" s="23" t="s">
        <v>990</v>
      </c>
      <c r="I477" s="27">
        <v>282</v>
      </c>
      <c r="J477" s="27">
        <f t="shared" si="14"/>
        <v>0</v>
      </c>
      <c r="K477" s="8">
        <f t="shared" si="15"/>
        <v>0</v>
      </c>
    </row>
    <row r="478" spans="1:11" x14ac:dyDescent="0.15">
      <c r="A478" s="6">
        <v>477</v>
      </c>
      <c r="B478" s="6" t="s">
        <v>402</v>
      </c>
      <c r="C478" s="7" t="s">
        <v>250</v>
      </c>
      <c r="D478" s="6">
        <v>166</v>
      </c>
      <c r="E478" s="6" t="s">
        <v>358</v>
      </c>
      <c r="F478" s="6" t="s">
        <v>338</v>
      </c>
      <c r="G478" s="6" t="s">
        <v>338</v>
      </c>
      <c r="H478" s="23" t="s">
        <v>990</v>
      </c>
      <c r="I478" s="27">
        <v>166</v>
      </c>
      <c r="J478" s="27">
        <f t="shared" si="14"/>
        <v>0</v>
      </c>
      <c r="K478" s="8">
        <f t="shared" si="15"/>
        <v>0</v>
      </c>
    </row>
    <row r="479" spans="1:11" x14ac:dyDescent="0.15">
      <c r="A479" s="6">
        <v>478</v>
      </c>
      <c r="B479" s="6" t="s">
        <v>403</v>
      </c>
      <c r="C479" s="7" t="s">
        <v>250</v>
      </c>
      <c r="D479" s="6">
        <v>166</v>
      </c>
      <c r="E479" s="6" t="s">
        <v>358</v>
      </c>
      <c r="F479" s="6" t="s">
        <v>338</v>
      </c>
      <c r="G479" s="6" t="s">
        <v>338</v>
      </c>
      <c r="H479" s="23" t="s">
        <v>990</v>
      </c>
      <c r="I479" s="27">
        <v>166</v>
      </c>
      <c r="J479" s="27">
        <f t="shared" si="14"/>
        <v>0</v>
      </c>
      <c r="K479" s="8">
        <f t="shared" si="15"/>
        <v>0</v>
      </c>
    </row>
    <row r="480" spans="1:11" x14ac:dyDescent="0.15">
      <c r="A480" s="6">
        <v>479</v>
      </c>
      <c r="B480" s="6" t="s">
        <v>404</v>
      </c>
      <c r="C480" s="7" t="s">
        <v>250</v>
      </c>
      <c r="D480" s="6">
        <v>141</v>
      </c>
      <c r="E480" s="6" t="s">
        <v>358</v>
      </c>
      <c r="F480" s="6" t="s">
        <v>338</v>
      </c>
      <c r="G480" s="6" t="s">
        <v>338</v>
      </c>
      <c r="H480" s="23" t="s">
        <v>990</v>
      </c>
      <c r="I480" s="27">
        <v>141</v>
      </c>
      <c r="J480" s="27">
        <f t="shared" si="14"/>
        <v>0</v>
      </c>
      <c r="K480" s="8">
        <f t="shared" si="15"/>
        <v>0</v>
      </c>
    </row>
    <row r="481" spans="1:11" x14ac:dyDescent="0.15">
      <c r="A481" s="6">
        <v>480</v>
      </c>
      <c r="B481" s="6" t="s">
        <v>405</v>
      </c>
      <c r="C481" s="7" t="s">
        <v>250</v>
      </c>
      <c r="D481" s="6">
        <v>141</v>
      </c>
      <c r="E481" s="6" t="s">
        <v>358</v>
      </c>
      <c r="F481" s="6" t="s">
        <v>338</v>
      </c>
      <c r="G481" s="6" t="s">
        <v>338</v>
      </c>
      <c r="H481" s="23" t="s">
        <v>990</v>
      </c>
      <c r="I481" s="27">
        <v>141</v>
      </c>
      <c r="J481" s="27">
        <f t="shared" si="14"/>
        <v>0</v>
      </c>
      <c r="K481" s="8">
        <f t="shared" si="15"/>
        <v>0</v>
      </c>
    </row>
    <row r="482" spans="1:11" x14ac:dyDescent="0.15">
      <c r="A482" s="6">
        <v>481</v>
      </c>
      <c r="B482" s="6" t="s">
        <v>406</v>
      </c>
      <c r="C482" s="7" t="s">
        <v>250</v>
      </c>
      <c r="D482" s="6">
        <v>141</v>
      </c>
      <c r="E482" s="6" t="s">
        <v>358</v>
      </c>
      <c r="F482" s="6" t="s">
        <v>338</v>
      </c>
      <c r="G482" s="6" t="s">
        <v>338</v>
      </c>
      <c r="H482" s="23" t="s">
        <v>990</v>
      </c>
      <c r="I482" s="27">
        <v>141</v>
      </c>
      <c r="J482" s="27">
        <f t="shared" si="14"/>
        <v>0</v>
      </c>
      <c r="K482" s="8">
        <f t="shared" si="15"/>
        <v>0</v>
      </c>
    </row>
    <row r="483" spans="1:11" x14ac:dyDescent="0.15">
      <c r="A483" s="6">
        <v>482</v>
      </c>
      <c r="B483" s="6" t="s">
        <v>407</v>
      </c>
      <c r="C483" s="7" t="s">
        <v>250</v>
      </c>
      <c r="D483" s="6">
        <v>141</v>
      </c>
      <c r="E483" s="6" t="s">
        <v>358</v>
      </c>
      <c r="F483" s="6" t="s">
        <v>338</v>
      </c>
      <c r="G483" s="6" t="s">
        <v>338</v>
      </c>
      <c r="H483" s="23" t="s">
        <v>990</v>
      </c>
      <c r="I483" s="27">
        <v>141</v>
      </c>
      <c r="J483" s="27">
        <f t="shared" si="14"/>
        <v>0</v>
      </c>
      <c r="K483" s="8">
        <f t="shared" si="15"/>
        <v>0</v>
      </c>
    </row>
    <row r="484" spans="1:11" x14ac:dyDescent="0.15">
      <c r="A484" s="6">
        <v>483</v>
      </c>
      <c r="B484" s="6" t="s">
        <v>408</v>
      </c>
      <c r="C484" s="7" t="s">
        <v>250</v>
      </c>
      <c r="D484" s="6">
        <v>141</v>
      </c>
      <c r="E484" s="6" t="s">
        <v>358</v>
      </c>
      <c r="F484" s="6" t="s">
        <v>338</v>
      </c>
      <c r="G484" s="6" t="s">
        <v>338</v>
      </c>
      <c r="H484" s="23" t="s">
        <v>990</v>
      </c>
      <c r="I484" s="27">
        <v>141</v>
      </c>
      <c r="J484" s="27">
        <f t="shared" si="14"/>
        <v>0</v>
      </c>
      <c r="K484" s="8">
        <f t="shared" si="15"/>
        <v>0</v>
      </c>
    </row>
    <row r="485" spans="1:11" x14ac:dyDescent="0.15">
      <c r="A485" s="6">
        <v>484</v>
      </c>
      <c r="B485" s="6" t="s">
        <v>409</v>
      </c>
      <c r="C485" s="7" t="s">
        <v>250</v>
      </c>
      <c r="D485" s="6">
        <v>141</v>
      </c>
      <c r="E485" s="6" t="s">
        <v>358</v>
      </c>
      <c r="F485" s="6" t="s">
        <v>338</v>
      </c>
      <c r="G485" s="6" t="s">
        <v>338</v>
      </c>
      <c r="H485" s="23" t="s">
        <v>990</v>
      </c>
      <c r="I485" s="27">
        <v>141</v>
      </c>
      <c r="J485" s="27">
        <f t="shared" si="14"/>
        <v>0</v>
      </c>
      <c r="K485" s="8">
        <f t="shared" si="15"/>
        <v>0</v>
      </c>
    </row>
    <row r="486" spans="1:11" x14ac:dyDescent="0.15">
      <c r="A486" s="6">
        <v>485</v>
      </c>
      <c r="B486" s="6" t="s">
        <v>410</v>
      </c>
      <c r="C486" s="7" t="s">
        <v>250</v>
      </c>
      <c r="D486" s="6">
        <v>141</v>
      </c>
      <c r="E486" s="6" t="s">
        <v>358</v>
      </c>
      <c r="F486" s="6" t="s">
        <v>250</v>
      </c>
      <c r="G486" s="6" t="s">
        <v>338</v>
      </c>
      <c r="H486" s="23" t="s">
        <v>990</v>
      </c>
      <c r="I486" s="27">
        <v>141</v>
      </c>
      <c r="J486" s="27">
        <f t="shared" si="14"/>
        <v>15</v>
      </c>
      <c r="K486" s="8">
        <f t="shared" si="15"/>
        <v>2115</v>
      </c>
    </row>
    <row r="487" spans="1:11" x14ac:dyDescent="0.15">
      <c r="A487" s="6">
        <v>486</v>
      </c>
      <c r="B487" s="6" t="s">
        <v>411</v>
      </c>
      <c r="C487" s="7" t="s">
        <v>250</v>
      </c>
      <c r="D487" s="6">
        <v>141</v>
      </c>
      <c r="E487" s="6" t="s">
        <v>358</v>
      </c>
      <c r="F487" s="6" t="s">
        <v>338</v>
      </c>
      <c r="G487" s="6" t="s">
        <v>338</v>
      </c>
      <c r="H487" s="23" t="s">
        <v>990</v>
      </c>
      <c r="I487" s="27">
        <v>141</v>
      </c>
      <c r="J487" s="27">
        <f t="shared" si="14"/>
        <v>0</v>
      </c>
      <c r="K487" s="8">
        <f t="shared" si="15"/>
        <v>0</v>
      </c>
    </row>
    <row r="488" spans="1:11" x14ac:dyDescent="0.15">
      <c r="A488" s="6">
        <v>487</v>
      </c>
      <c r="B488" s="6" t="s">
        <v>412</v>
      </c>
      <c r="C488" s="7" t="s">
        <v>314</v>
      </c>
      <c r="D488" s="6">
        <v>282</v>
      </c>
      <c r="E488" s="6" t="s">
        <v>358</v>
      </c>
      <c r="F488" s="6" t="s">
        <v>338</v>
      </c>
      <c r="G488" s="6" t="s">
        <v>338</v>
      </c>
      <c r="H488" s="23" t="s">
        <v>990</v>
      </c>
      <c r="I488" s="27">
        <v>282</v>
      </c>
      <c r="J488" s="27">
        <f t="shared" si="14"/>
        <v>0</v>
      </c>
      <c r="K488" s="8">
        <f t="shared" si="15"/>
        <v>0</v>
      </c>
    </row>
    <row r="489" spans="1:11" x14ac:dyDescent="0.15">
      <c r="A489" s="6">
        <v>488</v>
      </c>
      <c r="B489" s="6" t="s">
        <v>413</v>
      </c>
      <c r="C489" s="7" t="s">
        <v>262</v>
      </c>
      <c r="D489" s="6">
        <v>141</v>
      </c>
      <c r="E489" s="6" t="s">
        <v>338</v>
      </c>
      <c r="F489" s="6" t="s">
        <v>338</v>
      </c>
      <c r="G489" s="6" t="s">
        <v>338</v>
      </c>
      <c r="H489" s="23" t="s">
        <v>990</v>
      </c>
      <c r="I489" s="27">
        <v>141</v>
      </c>
      <c r="J489" s="27">
        <f t="shared" si="14"/>
        <v>0</v>
      </c>
      <c r="K489" s="8">
        <f t="shared" si="15"/>
        <v>0</v>
      </c>
    </row>
    <row r="490" spans="1:11" x14ac:dyDescent="0.15">
      <c r="A490" s="6">
        <v>489</v>
      </c>
      <c r="B490" s="6" t="s">
        <v>429</v>
      </c>
      <c r="C490" s="7" t="s">
        <v>316</v>
      </c>
      <c r="D490" s="6">
        <v>141</v>
      </c>
      <c r="E490" s="6" t="s">
        <v>428</v>
      </c>
      <c r="F490" s="6" t="s">
        <v>294</v>
      </c>
      <c r="G490" s="6" t="s">
        <v>430</v>
      </c>
      <c r="H490" s="23" t="s">
        <v>990</v>
      </c>
      <c r="I490" s="27">
        <v>141</v>
      </c>
      <c r="J490" s="27">
        <f t="shared" si="14"/>
        <v>15</v>
      </c>
      <c r="K490" s="8">
        <f t="shared" si="15"/>
        <v>2115</v>
      </c>
    </row>
    <row r="491" spans="1:11" x14ac:dyDescent="0.15">
      <c r="A491" s="6">
        <v>490</v>
      </c>
      <c r="B491" s="6" t="s">
        <v>431</v>
      </c>
      <c r="C491" s="7" t="s">
        <v>316</v>
      </c>
      <c r="D491" s="6">
        <v>122.73</v>
      </c>
      <c r="E491" s="6" t="s">
        <v>428</v>
      </c>
      <c r="F491" s="6" t="s">
        <v>294</v>
      </c>
      <c r="G491" s="6" t="s">
        <v>430</v>
      </c>
      <c r="H491" s="23" t="s">
        <v>990</v>
      </c>
      <c r="I491" s="27">
        <v>122.73</v>
      </c>
      <c r="J491" s="27">
        <f t="shared" si="14"/>
        <v>15</v>
      </c>
      <c r="K491" s="8">
        <f t="shared" si="15"/>
        <v>1840.95</v>
      </c>
    </row>
    <row r="492" spans="1:11" x14ac:dyDescent="0.15">
      <c r="A492" s="6">
        <v>491</v>
      </c>
      <c r="B492" s="6" t="s">
        <v>434</v>
      </c>
      <c r="C492" s="7" t="s">
        <v>189</v>
      </c>
      <c r="D492" s="6">
        <v>286.5</v>
      </c>
      <c r="E492" s="6" t="s">
        <v>428</v>
      </c>
      <c r="F492" s="6" t="s">
        <v>294</v>
      </c>
      <c r="G492" s="6" t="s">
        <v>430</v>
      </c>
      <c r="H492" s="23" t="s">
        <v>990</v>
      </c>
      <c r="I492" s="27">
        <v>286.5</v>
      </c>
      <c r="J492" s="27">
        <f t="shared" si="14"/>
        <v>15</v>
      </c>
      <c r="K492" s="8">
        <f t="shared" si="15"/>
        <v>4297.5</v>
      </c>
    </row>
    <row r="493" spans="1:11" x14ac:dyDescent="0.15">
      <c r="A493" s="6">
        <v>492</v>
      </c>
      <c r="B493" s="6" t="s">
        <v>435</v>
      </c>
      <c r="C493" s="7" t="s">
        <v>358</v>
      </c>
      <c r="D493" s="6">
        <v>141</v>
      </c>
      <c r="E493" s="6" t="s">
        <v>428</v>
      </c>
      <c r="F493" s="6" t="s">
        <v>433</v>
      </c>
      <c r="G493" s="6" t="s">
        <v>430</v>
      </c>
      <c r="H493" s="23" t="s">
        <v>990</v>
      </c>
      <c r="I493" s="27">
        <v>141</v>
      </c>
      <c r="J493" s="27">
        <f t="shared" si="14"/>
        <v>24</v>
      </c>
      <c r="K493" s="8">
        <f t="shared" si="15"/>
        <v>3384</v>
      </c>
    </row>
    <row r="494" spans="1:11" x14ac:dyDescent="0.15">
      <c r="A494" s="6">
        <v>493</v>
      </c>
      <c r="B494" s="6" t="s">
        <v>436</v>
      </c>
      <c r="C494" s="7" t="s">
        <v>358</v>
      </c>
      <c r="D494" s="6">
        <v>141</v>
      </c>
      <c r="E494" s="6" t="s">
        <v>428</v>
      </c>
      <c r="F494" s="6" t="s">
        <v>433</v>
      </c>
      <c r="G494" s="6" t="s">
        <v>430</v>
      </c>
      <c r="H494" s="23" t="s">
        <v>990</v>
      </c>
      <c r="I494" s="27">
        <v>141</v>
      </c>
      <c r="J494" s="27">
        <f t="shared" si="14"/>
        <v>24</v>
      </c>
      <c r="K494" s="8">
        <f t="shared" si="15"/>
        <v>3384</v>
      </c>
    </row>
    <row r="495" spans="1:11" x14ac:dyDescent="0.15">
      <c r="A495" s="6">
        <v>494</v>
      </c>
      <c r="B495" s="6" t="s">
        <v>437</v>
      </c>
      <c r="C495" s="7" t="s">
        <v>358</v>
      </c>
      <c r="D495" s="6">
        <v>141</v>
      </c>
      <c r="E495" s="6" t="s">
        <v>428</v>
      </c>
      <c r="F495" s="6" t="s">
        <v>433</v>
      </c>
      <c r="G495" s="6" t="s">
        <v>430</v>
      </c>
      <c r="H495" s="23" t="s">
        <v>990</v>
      </c>
      <c r="I495" s="27">
        <v>141</v>
      </c>
      <c r="J495" s="27">
        <f t="shared" si="14"/>
        <v>24</v>
      </c>
      <c r="K495" s="8">
        <f t="shared" si="15"/>
        <v>3384</v>
      </c>
    </row>
    <row r="496" spans="1:11" x14ac:dyDescent="0.15">
      <c r="A496" s="6">
        <v>495</v>
      </c>
      <c r="B496" s="6" t="s">
        <v>438</v>
      </c>
      <c r="C496" s="7" t="s">
        <v>338</v>
      </c>
      <c r="D496" s="6">
        <v>141</v>
      </c>
      <c r="E496" s="6" t="s">
        <v>428</v>
      </c>
      <c r="F496" s="6" t="s">
        <v>439</v>
      </c>
      <c r="G496" s="6" t="s">
        <v>430</v>
      </c>
      <c r="H496" s="23" t="s">
        <v>990</v>
      </c>
      <c r="I496" s="27">
        <v>141</v>
      </c>
      <c r="J496" s="27">
        <f t="shared" si="14"/>
        <v>23</v>
      </c>
      <c r="K496" s="8">
        <f t="shared" si="15"/>
        <v>3243</v>
      </c>
    </row>
    <row r="497" spans="1:11" x14ac:dyDescent="0.15">
      <c r="A497" s="6">
        <v>496</v>
      </c>
      <c r="B497" s="6" t="s">
        <v>440</v>
      </c>
      <c r="C497" s="7" t="s">
        <v>338</v>
      </c>
      <c r="D497" s="6">
        <v>141</v>
      </c>
      <c r="E497" s="6" t="s">
        <v>428</v>
      </c>
      <c r="F497" s="6" t="s">
        <v>439</v>
      </c>
      <c r="G497" s="6" t="s">
        <v>430</v>
      </c>
      <c r="H497" s="23" t="s">
        <v>990</v>
      </c>
      <c r="I497" s="27">
        <v>141</v>
      </c>
      <c r="J497" s="27">
        <f t="shared" si="14"/>
        <v>23</v>
      </c>
      <c r="K497" s="8">
        <f t="shared" si="15"/>
        <v>3243</v>
      </c>
    </row>
    <row r="498" spans="1:11" x14ac:dyDescent="0.15">
      <c r="A498" s="6">
        <v>497</v>
      </c>
      <c r="B498" s="6" t="s">
        <v>463</v>
      </c>
      <c r="C498" s="7" t="s">
        <v>462</v>
      </c>
      <c r="D498" s="6">
        <v>141</v>
      </c>
      <c r="E498" s="6" t="s">
        <v>462</v>
      </c>
      <c r="F498" s="6" t="s">
        <v>462</v>
      </c>
      <c r="G498" s="6" t="s">
        <v>430</v>
      </c>
      <c r="H498" s="23" t="s">
        <v>990</v>
      </c>
      <c r="I498" s="27">
        <v>141</v>
      </c>
      <c r="J498" s="27">
        <f t="shared" si="14"/>
        <v>18</v>
      </c>
      <c r="K498" s="8">
        <f t="shared" si="15"/>
        <v>2538</v>
      </c>
    </row>
    <row r="499" spans="1:11" x14ac:dyDescent="0.15">
      <c r="A499" s="6">
        <v>498</v>
      </c>
      <c r="B499" s="6" t="s">
        <v>465</v>
      </c>
      <c r="C499" s="7" t="s">
        <v>356</v>
      </c>
      <c r="D499" s="6">
        <v>141</v>
      </c>
      <c r="E499" s="6" t="s">
        <v>462</v>
      </c>
      <c r="F499" s="6" t="s">
        <v>462</v>
      </c>
      <c r="G499" s="6" t="s">
        <v>430</v>
      </c>
      <c r="H499" s="23" t="s">
        <v>990</v>
      </c>
      <c r="I499" s="27">
        <v>141</v>
      </c>
      <c r="J499" s="27">
        <f t="shared" si="14"/>
        <v>18</v>
      </c>
      <c r="K499" s="8">
        <f t="shared" si="15"/>
        <v>2538</v>
      </c>
    </row>
    <row r="500" spans="1:11" x14ac:dyDescent="0.15">
      <c r="A500" s="6">
        <v>499</v>
      </c>
      <c r="B500" s="6" t="s">
        <v>466</v>
      </c>
      <c r="C500" s="7" t="s">
        <v>462</v>
      </c>
      <c r="D500" s="6">
        <v>186.5</v>
      </c>
      <c r="E500" s="6" t="s">
        <v>462</v>
      </c>
      <c r="F500" s="6" t="s">
        <v>462</v>
      </c>
      <c r="G500" s="6" t="s">
        <v>430</v>
      </c>
      <c r="H500" s="23" t="s">
        <v>990</v>
      </c>
      <c r="I500" s="27">
        <v>186.5</v>
      </c>
      <c r="J500" s="27">
        <f t="shared" si="14"/>
        <v>18</v>
      </c>
      <c r="K500" s="8">
        <f t="shared" si="15"/>
        <v>3357</v>
      </c>
    </row>
    <row r="501" spans="1:11" x14ac:dyDescent="0.15">
      <c r="A501" s="6">
        <v>500</v>
      </c>
      <c r="B501" s="6" t="s">
        <v>467</v>
      </c>
      <c r="C501" s="7" t="s">
        <v>424</v>
      </c>
      <c r="D501" s="6">
        <v>182</v>
      </c>
      <c r="E501" s="6" t="s">
        <v>462</v>
      </c>
      <c r="F501" s="6" t="s">
        <v>468</v>
      </c>
      <c r="G501" s="6" t="s">
        <v>430</v>
      </c>
      <c r="H501" s="23" t="s">
        <v>990</v>
      </c>
      <c r="I501" s="27">
        <v>182</v>
      </c>
      <c r="J501" s="27">
        <f t="shared" si="14"/>
        <v>1</v>
      </c>
      <c r="K501" s="8">
        <f t="shared" si="15"/>
        <v>182</v>
      </c>
    </row>
    <row r="502" spans="1:11" x14ac:dyDescent="0.15">
      <c r="A502" s="6">
        <v>501</v>
      </c>
      <c r="B502" s="6" t="s">
        <v>470</v>
      </c>
      <c r="C502" s="7" t="s">
        <v>462</v>
      </c>
      <c r="D502" s="6">
        <v>241</v>
      </c>
      <c r="E502" s="6" t="s">
        <v>462</v>
      </c>
      <c r="F502" s="6" t="s">
        <v>468</v>
      </c>
      <c r="G502" s="6" t="s">
        <v>430</v>
      </c>
      <c r="H502" s="23" t="s">
        <v>990</v>
      </c>
      <c r="I502" s="27">
        <v>241</v>
      </c>
      <c r="J502" s="27">
        <f t="shared" si="14"/>
        <v>1</v>
      </c>
      <c r="K502" s="8">
        <f t="shared" si="15"/>
        <v>241</v>
      </c>
    </row>
    <row r="503" spans="1:11" x14ac:dyDescent="0.15">
      <c r="A503" s="6">
        <v>502</v>
      </c>
      <c r="B503" s="6" t="s">
        <v>471</v>
      </c>
      <c r="C503" s="7" t="s">
        <v>462</v>
      </c>
      <c r="D503" s="6">
        <v>166</v>
      </c>
      <c r="E503" s="6" t="s">
        <v>462</v>
      </c>
      <c r="F503" s="6" t="s">
        <v>468</v>
      </c>
      <c r="G503" s="6" t="s">
        <v>430</v>
      </c>
      <c r="H503" s="23" t="s">
        <v>990</v>
      </c>
      <c r="I503" s="27">
        <v>166</v>
      </c>
      <c r="J503" s="27">
        <f t="shared" si="14"/>
        <v>1</v>
      </c>
      <c r="K503" s="8">
        <f t="shared" si="15"/>
        <v>166</v>
      </c>
    </row>
    <row r="504" spans="1:11" x14ac:dyDescent="0.15">
      <c r="A504" s="6">
        <v>503</v>
      </c>
      <c r="B504" s="6" t="s">
        <v>472</v>
      </c>
      <c r="C504" s="7" t="s">
        <v>462</v>
      </c>
      <c r="D504" s="6">
        <v>141</v>
      </c>
      <c r="E504" s="6" t="s">
        <v>462</v>
      </c>
      <c r="F504" s="6" t="s">
        <v>468</v>
      </c>
      <c r="G504" s="6" t="s">
        <v>430</v>
      </c>
      <c r="H504" s="23" t="s">
        <v>990</v>
      </c>
      <c r="I504" s="27">
        <v>141</v>
      </c>
      <c r="J504" s="27">
        <f t="shared" si="14"/>
        <v>1</v>
      </c>
      <c r="K504" s="8">
        <f t="shared" si="15"/>
        <v>141</v>
      </c>
    </row>
    <row r="505" spans="1:11" x14ac:dyDescent="0.15">
      <c r="A505" s="6">
        <v>504</v>
      </c>
      <c r="B505" s="6" t="s">
        <v>473</v>
      </c>
      <c r="C505" s="7" t="s">
        <v>424</v>
      </c>
      <c r="D505" s="6">
        <v>170.5</v>
      </c>
      <c r="E505" s="6" t="s">
        <v>462</v>
      </c>
      <c r="F505" s="6" t="s">
        <v>468</v>
      </c>
      <c r="G505" s="6" t="s">
        <v>430</v>
      </c>
      <c r="H505" s="23" t="s">
        <v>990</v>
      </c>
      <c r="I505" s="27">
        <v>170.5</v>
      </c>
      <c r="J505" s="27">
        <f t="shared" si="14"/>
        <v>1</v>
      </c>
      <c r="K505" s="8">
        <f t="shared" si="15"/>
        <v>170.5</v>
      </c>
    </row>
    <row r="506" spans="1:11" x14ac:dyDescent="0.15">
      <c r="A506" s="6">
        <v>505</v>
      </c>
      <c r="B506" s="6" t="s">
        <v>474</v>
      </c>
      <c r="C506" s="7" t="s">
        <v>462</v>
      </c>
      <c r="D506" s="6">
        <v>170.5</v>
      </c>
      <c r="E506" s="6" t="s">
        <v>462</v>
      </c>
      <c r="F506" s="6" t="s">
        <v>468</v>
      </c>
      <c r="G506" s="6" t="s">
        <v>430</v>
      </c>
      <c r="H506" s="23" t="s">
        <v>990</v>
      </c>
      <c r="I506" s="27">
        <v>170.5</v>
      </c>
      <c r="J506" s="27">
        <f t="shared" si="14"/>
        <v>1</v>
      </c>
      <c r="K506" s="8">
        <f t="shared" si="15"/>
        <v>170.5</v>
      </c>
    </row>
    <row r="507" spans="1:11" x14ac:dyDescent="0.15">
      <c r="A507" s="6">
        <v>506</v>
      </c>
      <c r="B507" s="6" t="s">
        <v>476</v>
      </c>
      <c r="C507" s="7" t="s">
        <v>424</v>
      </c>
      <c r="D507" s="6">
        <v>166</v>
      </c>
      <c r="E507" s="6" t="s">
        <v>462</v>
      </c>
      <c r="F507" s="6" t="s">
        <v>468</v>
      </c>
      <c r="G507" s="6" t="s">
        <v>430</v>
      </c>
      <c r="H507" s="23" t="s">
        <v>990</v>
      </c>
      <c r="I507" s="27">
        <v>166</v>
      </c>
      <c r="J507" s="27">
        <f t="shared" si="14"/>
        <v>1</v>
      </c>
      <c r="K507" s="8">
        <f t="shared" si="15"/>
        <v>166</v>
      </c>
    </row>
    <row r="508" spans="1:11" x14ac:dyDescent="0.15">
      <c r="A508" s="6">
        <v>507</v>
      </c>
      <c r="B508" s="6" t="s">
        <v>477</v>
      </c>
      <c r="C508" s="7" t="s">
        <v>462</v>
      </c>
      <c r="D508" s="6">
        <v>166</v>
      </c>
      <c r="E508" s="6" t="s">
        <v>462</v>
      </c>
      <c r="F508" s="6" t="s">
        <v>468</v>
      </c>
      <c r="G508" s="6" t="s">
        <v>430</v>
      </c>
      <c r="H508" s="23" t="s">
        <v>990</v>
      </c>
      <c r="I508" s="27">
        <v>166</v>
      </c>
      <c r="J508" s="27">
        <f t="shared" si="14"/>
        <v>1</v>
      </c>
      <c r="K508" s="8">
        <f t="shared" si="15"/>
        <v>166</v>
      </c>
    </row>
    <row r="509" spans="1:11" x14ac:dyDescent="0.15">
      <c r="A509" s="6">
        <v>508</v>
      </c>
      <c r="B509" s="6" t="s">
        <v>508</v>
      </c>
      <c r="C509" s="7" t="s">
        <v>428</v>
      </c>
      <c r="D509" s="6">
        <v>147.5</v>
      </c>
      <c r="E509" s="6" t="s">
        <v>461</v>
      </c>
      <c r="F509" s="6" t="s">
        <v>428</v>
      </c>
      <c r="G509" s="6" t="s">
        <v>430</v>
      </c>
      <c r="H509" s="23" t="s">
        <v>990</v>
      </c>
      <c r="I509" s="27">
        <v>147.5</v>
      </c>
      <c r="J509" s="27">
        <f t="shared" si="14"/>
        <v>25</v>
      </c>
      <c r="K509" s="8">
        <f t="shared" si="15"/>
        <v>3687.5</v>
      </c>
    </row>
    <row r="510" spans="1:11" x14ac:dyDescent="0.15">
      <c r="A510" s="6">
        <v>509</v>
      </c>
      <c r="B510" s="6" t="s">
        <v>518</v>
      </c>
      <c r="C510" s="7" t="s">
        <v>428</v>
      </c>
      <c r="D510" s="6">
        <v>141</v>
      </c>
      <c r="E510" s="6" t="s">
        <v>492</v>
      </c>
      <c r="F510" s="9">
        <v>42317</v>
      </c>
      <c r="G510" s="6" t="s">
        <v>519</v>
      </c>
      <c r="H510" s="23" t="s">
        <v>990</v>
      </c>
      <c r="I510" s="27">
        <v>141</v>
      </c>
      <c r="J510" s="27">
        <f t="shared" si="14"/>
        <v>-138</v>
      </c>
      <c r="K510" s="8">
        <f t="shared" si="15"/>
        <v>-19458</v>
      </c>
    </row>
    <row r="511" spans="1:11" x14ac:dyDescent="0.15">
      <c r="A511" s="6">
        <v>510</v>
      </c>
      <c r="B511" s="6" t="s">
        <v>521</v>
      </c>
      <c r="C511" s="7" t="s">
        <v>462</v>
      </c>
      <c r="D511" s="6">
        <v>141</v>
      </c>
      <c r="E511" s="6" t="s">
        <v>492</v>
      </c>
      <c r="F511" s="6" t="s">
        <v>522</v>
      </c>
      <c r="G511" s="6" t="s">
        <v>523</v>
      </c>
      <c r="H511" s="23" t="s">
        <v>990</v>
      </c>
      <c r="I511" s="27">
        <v>141</v>
      </c>
      <c r="J511" s="27">
        <f t="shared" si="14"/>
        <v>-1</v>
      </c>
      <c r="K511" s="8">
        <f t="shared" si="15"/>
        <v>-141</v>
      </c>
    </row>
    <row r="512" spans="1:11" x14ac:dyDescent="0.15">
      <c r="A512" s="6">
        <v>511</v>
      </c>
      <c r="B512" s="6" t="s">
        <v>524</v>
      </c>
      <c r="C512" s="7" t="s">
        <v>462</v>
      </c>
      <c r="D512" s="6">
        <v>141</v>
      </c>
      <c r="E512" s="6" t="s">
        <v>492</v>
      </c>
      <c r="F512" s="6" t="s">
        <v>522</v>
      </c>
      <c r="G512" s="6" t="s">
        <v>523</v>
      </c>
      <c r="H512" s="23" t="s">
        <v>990</v>
      </c>
      <c r="I512" s="27">
        <v>141</v>
      </c>
      <c r="J512" s="27">
        <f t="shared" si="14"/>
        <v>-1</v>
      </c>
      <c r="K512" s="8">
        <f t="shared" si="15"/>
        <v>-141</v>
      </c>
    </row>
    <row r="513" spans="1:11" x14ac:dyDescent="0.15">
      <c r="A513" s="6">
        <v>512</v>
      </c>
      <c r="B513" s="6" t="s">
        <v>525</v>
      </c>
      <c r="C513" s="7" t="s">
        <v>462</v>
      </c>
      <c r="D513" s="6">
        <v>141</v>
      </c>
      <c r="E513" s="6" t="s">
        <v>492</v>
      </c>
      <c r="F513" s="6" t="s">
        <v>522</v>
      </c>
      <c r="G513" s="6" t="s">
        <v>523</v>
      </c>
      <c r="H513" s="23" t="s">
        <v>990</v>
      </c>
      <c r="I513" s="27">
        <v>141</v>
      </c>
      <c r="J513" s="27">
        <f t="shared" si="14"/>
        <v>-1</v>
      </c>
      <c r="K513" s="8">
        <f t="shared" si="15"/>
        <v>-141</v>
      </c>
    </row>
    <row r="514" spans="1:11" x14ac:dyDescent="0.15">
      <c r="A514" s="6">
        <v>513</v>
      </c>
      <c r="B514" s="6" t="s">
        <v>539</v>
      </c>
      <c r="C514" s="7" t="s">
        <v>495</v>
      </c>
      <c r="D514" s="6">
        <v>143.5</v>
      </c>
      <c r="E514" s="6" t="s">
        <v>492</v>
      </c>
      <c r="F514" s="6" t="s">
        <v>492</v>
      </c>
      <c r="G514" s="6" t="s">
        <v>540</v>
      </c>
      <c r="H514" s="23" t="s">
        <v>990</v>
      </c>
      <c r="I514" s="27">
        <v>143.5</v>
      </c>
      <c r="J514" s="27">
        <f t="shared" si="14"/>
        <v>3</v>
      </c>
      <c r="K514" s="8">
        <f t="shared" si="15"/>
        <v>430.5</v>
      </c>
    </row>
    <row r="515" spans="1:11" x14ac:dyDescent="0.15">
      <c r="A515" s="6">
        <v>514</v>
      </c>
      <c r="B515" s="6" t="s">
        <v>541</v>
      </c>
      <c r="C515" s="7" t="s">
        <v>495</v>
      </c>
      <c r="D515" s="6">
        <v>141</v>
      </c>
      <c r="E515" s="6" t="s">
        <v>492</v>
      </c>
      <c r="F515" s="6" t="s">
        <v>492</v>
      </c>
      <c r="G515" s="6" t="s">
        <v>540</v>
      </c>
      <c r="H515" s="23" t="s">
        <v>990</v>
      </c>
      <c r="I515" s="27">
        <v>141</v>
      </c>
      <c r="J515" s="27">
        <f t="shared" ref="J515:J578" si="16">G515-F515</f>
        <v>3</v>
      </c>
      <c r="K515" s="8">
        <f t="shared" ref="K515:K578" si="17">J515*D515</f>
        <v>423</v>
      </c>
    </row>
    <row r="516" spans="1:11" x14ac:dyDescent="0.15">
      <c r="A516" s="6">
        <v>515</v>
      </c>
      <c r="B516" s="6" t="s">
        <v>542</v>
      </c>
      <c r="C516" s="7" t="s">
        <v>495</v>
      </c>
      <c r="D516" s="6">
        <v>141</v>
      </c>
      <c r="E516" s="6" t="s">
        <v>492</v>
      </c>
      <c r="F516" s="6" t="s">
        <v>492</v>
      </c>
      <c r="G516" s="6" t="s">
        <v>540</v>
      </c>
      <c r="H516" s="23" t="s">
        <v>990</v>
      </c>
      <c r="I516" s="27">
        <v>141</v>
      </c>
      <c r="J516" s="27">
        <f t="shared" si="16"/>
        <v>3</v>
      </c>
      <c r="K516" s="8">
        <f t="shared" si="17"/>
        <v>423</v>
      </c>
    </row>
    <row r="517" spans="1:11" x14ac:dyDescent="0.15">
      <c r="A517" s="6">
        <v>516</v>
      </c>
      <c r="B517" s="6" t="s">
        <v>543</v>
      </c>
      <c r="C517" s="7" t="s">
        <v>495</v>
      </c>
      <c r="D517" s="6">
        <v>141</v>
      </c>
      <c r="E517" s="6" t="s">
        <v>492</v>
      </c>
      <c r="F517" s="6" t="s">
        <v>492</v>
      </c>
      <c r="G517" s="6" t="s">
        <v>540</v>
      </c>
      <c r="H517" s="23" t="s">
        <v>990</v>
      </c>
      <c r="I517" s="27">
        <v>141</v>
      </c>
      <c r="J517" s="27">
        <f t="shared" si="16"/>
        <v>3</v>
      </c>
      <c r="K517" s="8">
        <f t="shared" si="17"/>
        <v>423</v>
      </c>
    </row>
    <row r="518" spans="1:11" x14ac:dyDescent="0.15">
      <c r="A518" s="6">
        <v>517</v>
      </c>
      <c r="B518" s="6" t="s">
        <v>544</v>
      </c>
      <c r="C518" s="7" t="s">
        <v>495</v>
      </c>
      <c r="D518" s="6">
        <v>141</v>
      </c>
      <c r="E518" s="6" t="s">
        <v>492</v>
      </c>
      <c r="F518" s="6" t="s">
        <v>492</v>
      </c>
      <c r="G518" s="6" t="s">
        <v>540</v>
      </c>
      <c r="H518" s="23" t="s">
        <v>990</v>
      </c>
      <c r="I518" s="27">
        <v>141</v>
      </c>
      <c r="J518" s="27">
        <f t="shared" si="16"/>
        <v>3</v>
      </c>
      <c r="K518" s="8">
        <f t="shared" si="17"/>
        <v>423</v>
      </c>
    </row>
    <row r="519" spans="1:11" x14ac:dyDescent="0.15">
      <c r="A519" s="6">
        <v>518</v>
      </c>
      <c r="B519" s="6" t="s">
        <v>545</v>
      </c>
      <c r="C519" s="7" t="s">
        <v>495</v>
      </c>
      <c r="D519" s="6">
        <v>282</v>
      </c>
      <c r="E519" s="6" t="s">
        <v>492</v>
      </c>
      <c r="F519" s="6" t="s">
        <v>492</v>
      </c>
      <c r="G519" s="6" t="s">
        <v>540</v>
      </c>
      <c r="H519" s="23" t="s">
        <v>990</v>
      </c>
      <c r="I519" s="27">
        <v>282</v>
      </c>
      <c r="J519" s="27">
        <f t="shared" si="16"/>
        <v>3</v>
      </c>
      <c r="K519" s="8">
        <f t="shared" si="17"/>
        <v>846</v>
      </c>
    </row>
    <row r="520" spans="1:11" x14ac:dyDescent="0.15">
      <c r="A520" s="6">
        <v>519</v>
      </c>
      <c r="B520" s="6" t="s">
        <v>546</v>
      </c>
      <c r="C520" s="7" t="s">
        <v>274</v>
      </c>
      <c r="D520" s="6">
        <v>141</v>
      </c>
      <c r="E520" s="6" t="s">
        <v>492</v>
      </c>
      <c r="F520" s="6" t="s">
        <v>292</v>
      </c>
      <c r="G520" s="6" t="s">
        <v>519</v>
      </c>
      <c r="H520" s="23" t="s">
        <v>990</v>
      </c>
      <c r="I520" s="27">
        <v>141</v>
      </c>
      <c r="J520" s="27">
        <f t="shared" si="16"/>
        <v>69</v>
      </c>
      <c r="K520" s="8">
        <f t="shared" si="17"/>
        <v>9729</v>
      </c>
    </row>
    <row r="521" spans="1:11" x14ac:dyDescent="0.15">
      <c r="A521" s="6">
        <v>520</v>
      </c>
      <c r="B521" s="6" t="s">
        <v>547</v>
      </c>
      <c r="C521" s="7" t="s">
        <v>260</v>
      </c>
      <c r="D521" s="6">
        <v>141</v>
      </c>
      <c r="E521" s="6" t="s">
        <v>492</v>
      </c>
      <c r="F521" s="6" t="s">
        <v>548</v>
      </c>
      <c r="G521" s="6" t="s">
        <v>519</v>
      </c>
      <c r="H521" s="23" t="s">
        <v>990</v>
      </c>
      <c r="I521" s="27">
        <v>141</v>
      </c>
      <c r="J521" s="27">
        <f t="shared" si="16"/>
        <v>67</v>
      </c>
      <c r="K521" s="8">
        <f t="shared" si="17"/>
        <v>9447</v>
      </c>
    </row>
    <row r="522" spans="1:11" x14ac:dyDescent="0.15">
      <c r="A522" s="6">
        <v>521</v>
      </c>
      <c r="B522" s="6" t="s">
        <v>549</v>
      </c>
      <c r="C522" s="7" t="s">
        <v>286</v>
      </c>
      <c r="D522" s="6">
        <v>141</v>
      </c>
      <c r="E522" s="6" t="s">
        <v>492</v>
      </c>
      <c r="F522" s="9">
        <v>42274</v>
      </c>
      <c r="G522" s="6" t="s">
        <v>519</v>
      </c>
      <c r="H522" s="23" t="s">
        <v>990</v>
      </c>
      <c r="I522" s="27">
        <v>141</v>
      </c>
      <c r="J522" s="27">
        <f t="shared" si="16"/>
        <v>-95</v>
      </c>
      <c r="K522" s="8">
        <f t="shared" si="17"/>
        <v>-13395</v>
      </c>
    </row>
    <row r="523" spans="1:11" x14ac:dyDescent="0.15">
      <c r="A523" s="6">
        <v>522</v>
      </c>
      <c r="B523" s="6" t="s">
        <v>550</v>
      </c>
      <c r="C523" s="7" t="s">
        <v>290</v>
      </c>
      <c r="D523" s="6">
        <v>141</v>
      </c>
      <c r="E523" s="6" t="s">
        <v>492</v>
      </c>
      <c r="F523" s="6" t="s">
        <v>314</v>
      </c>
      <c r="G523" s="6" t="s">
        <v>519</v>
      </c>
      <c r="H523" s="23" t="s">
        <v>990</v>
      </c>
      <c r="I523" s="27">
        <v>141</v>
      </c>
      <c r="J523" s="27">
        <f t="shared" si="16"/>
        <v>61</v>
      </c>
      <c r="K523" s="8">
        <f t="shared" si="17"/>
        <v>8601</v>
      </c>
    </row>
    <row r="524" spans="1:11" x14ac:dyDescent="0.15">
      <c r="A524" s="6">
        <v>523</v>
      </c>
      <c r="B524" s="6" t="s">
        <v>551</v>
      </c>
      <c r="C524" s="7" t="s">
        <v>290</v>
      </c>
      <c r="D524" s="6">
        <v>141</v>
      </c>
      <c r="E524" s="6" t="s">
        <v>492</v>
      </c>
      <c r="F524" s="9">
        <v>42275</v>
      </c>
      <c r="G524" s="6" t="s">
        <v>519</v>
      </c>
      <c r="H524" s="23" t="s">
        <v>990</v>
      </c>
      <c r="I524" s="27">
        <v>141</v>
      </c>
      <c r="J524" s="27">
        <f t="shared" si="16"/>
        <v>-96</v>
      </c>
      <c r="K524" s="8">
        <f t="shared" si="17"/>
        <v>-13536</v>
      </c>
    </row>
    <row r="525" spans="1:11" x14ac:dyDescent="0.15">
      <c r="A525" s="6">
        <v>524</v>
      </c>
      <c r="B525" s="6" t="s">
        <v>552</v>
      </c>
      <c r="C525" s="7" t="s">
        <v>290</v>
      </c>
      <c r="D525" s="6">
        <v>282</v>
      </c>
      <c r="E525" s="6" t="s">
        <v>492</v>
      </c>
      <c r="F525" s="9">
        <v>42275</v>
      </c>
      <c r="G525" s="6" t="s">
        <v>519</v>
      </c>
      <c r="H525" s="23" t="s">
        <v>990</v>
      </c>
      <c r="I525" s="27">
        <v>282</v>
      </c>
      <c r="J525" s="27">
        <f t="shared" si="16"/>
        <v>-96</v>
      </c>
      <c r="K525" s="8">
        <f t="shared" si="17"/>
        <v>-27072</v>
      </c>
    </row>
    <row r="526" spans="1:11" x14ac:dyDescent="0.15">
      <c r="A526" s="6">
        <v>525</v>
      </c>
      <c r="B526" s="6" t="s">
        <v>553</v>
      </c>
      <c r="C526" s="7" t="s">
        <v>289</v>
      </c>
      <c r="D526" s="6">
        <v>315.5</v>
      </c>
      <c r="E526" s="6" t="s">
        <v>492</v>
      </c>
      <c r="F526" s="6" t="s">
        <v>554</v>
      </c>
      <c r="G526" s="6" t="s">
        <v>519</v>
      </c>
      <c r="H526" s="23" t="s">
        <v>990</v>
      </c>
      <c r="I526" s="27">
        <v>315.5</v>
      </c>
      <c r="J526" s="27">
        <f t="shared" si="16"/>
        <v>45</v>
      </c>
      <c r="K526" s="8">
        <f t="shared" si="17"/>
        <v>14197.5</v>
      </c>
    </row>
    <row r="527" spans="1:11" x14ac:dyDescent="0.15">
      <c r="A527" s="6">
        <v>526</v>
      </c>
      <c r="B527" s="6" t="s">
        <v>555</v>
      </c>
      <c r="C527" s="7" t="s">
        <v>292</v>
      </c>
      <c r="D527" s="6">
        <v>141</v>
      </c>
      <c r="E527" s="6" t="s">
        <v>492</v>
      </c>
      <c r="F527" s="6" t="s">
        <v>556</v>
      </c>
      <c r="G527" s="6" t="s">
        <v>519</v>
      </c>
      <c r="H527" s="23" t="s">
        <v>990</v>
      </c>
      <c r="I527" s="27">
        <v>141</v>
      </c>
      <c r="J527" s="27">
        <f t="shared" si="16"/>
        <v>39</v>
      </c>
      <c r="K527" s="8">
        <f t="shared" si="17"/>
        <v>5499</v>
      </c>
    </row>
    <row r="528" spans="1:11" x14ac:dyDescent="0.15">
      <c r="A528" s="6">
        <v>527</v>
      </c>
      <c r="B528" s="6" t="s">
        <v>557</v>
      </c>
      <c r="C528" s="7" t="s">
        <v>186</v>
      </c>
      <c r="D528" s="6">
        <v>133.6</v>
      </c>
      <c r="E528" s="6" t="s">
        <v>492</v>
      </c>
      <c r="F528" s="6" t="s">
        <v>189</v>
      </c>
      <c r="G528" s="6" t="s">
        <v>519</v>
      </c>
      <c r="H528" s="23" t="s">
        <v>990</v>
      </c>
      <c r="I528" s="27">
        <v>133.6</v>
      </c>
      <c r="J528" s="27">
        <f t="shared" si="16"/>
        <v>55</v>
      </c>
      <c r="K528" s="8">
        <f t="shared" si="17"/>
        <v>7348</v>
      </c>
    </row>
    <row r="529" spans="1:11" x14ac:dyDescent="0.15">
      <c r="A529" s="6">
        <v>528</v>
      </c>
      <c r="B529" s="6" t="s">
        <v>558</v>
      </c>
      <c r="C529" s="7" t="s">
        <v>309</v>
      </c>
      <c r="D529" s="6">
        <v>77.599999999999994</v>
      </c>
      <c r="E529" s="6" t="s">
        <v>492</v>
      </c>
      <c r="F529" s="6" t="s">
        <v>419</v>
      </c>
      <c r="G529" s="6" t="s">
        <v>519</v>
      </c>
      <c r="H529" s="23" t="s">
        <v>990</v>
      </c>
      <c r="I529" s="27">
        <v>77.599999999999994</v>
      </c>
      <c r="J529" s="27">
        <f t="shared" si="16"/>
        <v>44</v>
      </c>
      <c r="K529" s="8">
        <f t="shared" si="17"/>
        <v>3414.3999999999996</v>
      </c>
    </row>
    <row r="530" spans="1:11" x14ac:dyDescent="0.15">
      <c r="A530" s="6">
        <v>529</v>
      </c>
      <c r="B530" s="6" t="s">
        <v>559</v>
      </c>
      <c r="C530" s="7" t="s">
        <v>309</v>
      </c>
      <c r="D530" s="6">
        <v>77.599999999999994</v>
      </c>
      <c r="E530" s="6" t="s">
        <v>492</v>
      </c>
      <c r="F530" s="6" t="s">
        <v>419</v>
      </c>
      <c r="G530" s="6" t="s">
        <v>519</v>
      </c>
      <c r="H530" s="23" t="s">
        <v>990</v>
      </c>
      <c r="I530" s="27">
        <v>77.599999999999994</v>
      </c>
      <c r="J530" s="27">
        <f t="shared" si="16"/>
        <v>44</v>
      </c>
      <c r="K530" s="8">
        <f t="shared" si="17"/>
        <v>3414.3999999999996</v>
      </c>
    </row>
    <row r="531" spans="1:11" x14ac:dyDescent="0.15">
      <c r="A531" s="6">
        <v>530</v>
      </c>
      <c r="B531" s="6" t="s">
        <v>526</v>
      </c>
      <c r="C531" s="7" t="s">
        <v>495</v>
      </c>
      <c r="D531" s="6">
        <v>141</v>
      </c>
      <c r="E531" s="6" t="s">
        <v>492</v>
      </c>
      <c r="F531" s="6" t="s">
        <v>527</v>
      </c>
      <c r="G531" s="6" t="s">
        <v>528</v>
      </c>
      <c r="H531" s="23" t="s">
        <v>991</v>
      </c>
      <c r="I531" s="27">
        <v>141</v>
      </c>
      <c r="J531" s="27">
        <f t="shared" si="16"/>
        <v>-1</v>
      </c>
      <c r="K531" s="8">
        <f t="shared" si="17"/>
        <v>-141</v>
      </c>
    </row>
    <row r="532" spans="1:11" x14ac:dyDescent="0.15">
      <c r="A532" s="6">
        <v>531</v>
      </c>
      <c r="B532" s="6" t="s">
        <v>529</v>
      </c>
      <c r="C532" s="7" t="s">
        <v>495</v>
      </c>
      <c r="D532" s="6">
        <v>141</v>
      </c>
      <c r="E532" s="6" t="s">
        <v>492</v>
      </c>
      <c r="F532" s="6" t="s">
        <v>527</v>
      </c>
      <c r="G532" s="6" t="s">
        <v>528</v>
      </c>
      <c r="H532" s="23" t="s">
        <v>991</v>
      </c>
      <c r="I532" s="27">
        <v>141</v>
      </c>
      <c r="J532" s="27">
        <f t="shared" si="16"/>
        <v>-1</v>
      </c>
      <c r="K532" s="8">
        <f t="shared" si="17"/>
        <v>-141</v>
      </c>
    </row>
    <row r="533" spans="1:11" x14ac:dyDescent="0.15">
      <c r="A533" s="6">
        <v>532</v>
      </c>
      <c r="B533" s="6" t="s">
        <v>530</v>
      </c>
      <c r="C533" s="7" t="s">
        <v>495</v>
      </c>
      <c r="D533" s="6">
        <v>150</v>
      </c>
      <c r="E533" s="6" t="s">
        <v>492</v>
      </c>
      <c r="F533" s="6" t="s">
        <v>527</v>
      </c>
      <c r="G533" s="6" t="s">
        <v>528</v>
      </c>
      <c r="H533" s="23" t="s">
        <v>991</v>
      </c>
      <c r="I533" s="27">
        <v>150</v>
      </c>
      <c r="J533" s="27">
        <f t="shared" si="16"/>
        <v>-1</v>
      </c>
      <c r="K533" s="8">
        <f t="shared" si="17"/>
        <v>-150</v>
      </c>
    </row>
    <row r="534" spans="1:11" x14ac:dyDescent="0.15">
      <c r="A534" s="6">
        <v>533</v>
      </c>
      <c r="B534" s="6" t="s">
        <v>531</v>
      </c>
      <c r="C534" s="7" t="s">
        <v>495</v>
      </c>
      <c r="D534" s="6">
        <v>141</v>
      </c>
      <c r="E534" s="6" t="s">
        <v>492</v>
      </c>
      <c r="F534" s="6" t="s">
        <v>527</v>
      </c>
      <c r="G534" s="6" t="s">
        <v>528</v>
      </c>
      <c r="H534" s="23" t="s">
        <v>991</v>
      </c>
      <c r="I534" s="27">
        <v>141</v>
      </c>
      <c r="J534" s="27">
        <f t="shared" si="16"/>
        <v>-1</v>
      </c>
      <c r="K534" s="8">
        <f t="shared" si="17"/>
        <v>-141</v>
      </c>
    </row>
    <row r="535" spans="1:11" x14ac:dyDescent="0.15">
      <c r="A535" s="6">
        <v>534</v>
      </c>
      <c r="B535" s="6" t="s">
        <v>532</v>
      </c>
      <c r="C535" s="7" t="s">
        <v>495</v>
      </c>
      <c r="D535" s="6">
        <v>141</v>
      </c>
      <c r="E535" s="6" t="s">
        <v>492</v>
      </c>
      <c r="F535" s="6" t="s">
        <v>527</v>
      </c>
      <c r="G535" s="6" t="s">
        <v>528</v>
      </c>
      <c r="H535" s="23" t="s">
        <v>991</v>
      </c>
      <c r="I535" s="27">
        <v>141</v>
      </c>
      <c r="J535" s="27">
        <f t="shared" si="16"/>
        <v>-1</v>
      </c>
      <c r="K535" s="8">
        <f t="shared" si="17"/>
        <v>-141</v>
      </c>
    </row>
    <row r="536" spans="1:11" x14ac:dyDescent="0.15">
      <c r="A536" s="6">
        <v>535</v>
      </c>
      <c r="B536" s="6" t="s">
        <v>533</v>
      </c>
      <c r="C536" s="7" t="s">
        <v>495</v>
      </c>
      <c r="D536" s="6">
        <v>141</v>
      </c>
      <c r="E536" s="6" t="s">
        <v>492</v>
      </c>
      <c r="F536" s="6" t="s">
        <v>527</v>
      </c>
      <c r="G536" s="6" t="s">
        <v>528</v>
      </c>
      <c r="H536" s="23" t="s">
        <v>991</v>
      </c>
      <c r="I536" s="27">
        <v>141</v>
      </c>
      <c r="J536" s="27">
        <f t="shared" si="16"/>
        <v>-1</v>
      </c>
      <c r="K536" s="8">
        <f t="shared" si="17"/>
        <v>-141</v>
      </c>
    </row>
    <row r="537" spans="1:11" x14ac:dyDescent="0.15">
      <c r="A537" s="6">
        <v>536</v>
      </c>
      <c r="B537" s="6" t="s">
        <v>534</v>
      </c>
      <c r="C537" s="7" t="s">
        <v>495</v>
      </c>
      <c r="D537" s="6">
        <v>141</v>
      </c>
      <c r="E537" s="6" t="s">
        <v>492</v>
      </c>
      <c r="F537" s="6" t="s">
        <v>527</v>
      </c>
      <c r="G537" s="6" t="s">
        <v>528</v>
      </c>
      <c r="H537" s="23" t="s">
        <v>991</v>
      </c>
      <c r="I537" s="27">
        <v>141</v>
      </c>
      <c r="J537" s="27">
        <f t="shared" si="16"/>
        <v>-1</v>
      </c>
      <c r="K537" s="8">
        <f t="shared" si="17"/>
        <v>-141</v>
      </c>
    </row>
    <row r="538" spans="1:11" x14ac:dyDescent="0.15">
      <c r="A538" s="6">
        <v>537</v>
      </c>
      <c r="B538" s="6" t="s">
        <v>535</v>
      </c>
      <c r="C538" s="7" t="s">
        <v>495</v>
      </c>
      <c r="D538" s="6">
        <v>312.5</v>
      </c>
      <c r="E538" s="6" t="s">
        <v>492</v>
      </c>
      <c r="F538" s="6" t="s">
        <v>527</v>
      </c>
      <c r="G538" s="6" t="s">
        <v>528</v>
      </c>
      <c r="H538" s="23" t="s">
        <v>991</v>
      </c>
      <c r="I538" s="27">
        <v>312.5</v>
      </c>
      <c r="J538" s="27">
        <f t="shared" si="16"/>
        <v>-1</v>
      </c>
      <c r="K538" s="8">
        <f t="shared" si="17"/>
        <v>-312.5</v>
      </c>
    </row>
    <row r="539" spans="1:11" x14ac:dyDescent="0.15">
      <c r="A539" s="6">
        <v>538</v>
      </c>
      <c r="B539" s="6" t="s">
        <v>536</v>
      </c>
      <c r="C539" s="7" t="s">
        <v>495</v>
      </c>
      <c r="D539" s="6">
        <v>141</v>
      </c>
      <c r="E539" s="6" t="s">
        <v>492</v>
      </c>
      <c r="F539" s="6" t="s">
        <v>527</v>
      </c>
      <c r="G539" s="6" t="s">
        <v>528</v>
      </c>
      <c r="H539" s="23" t="s">
        <v>991</v>
      </c>
      <c r="I539" s="27">
        <v>141</v>
      </c>
      <c r="J539" s="27">
        <f t="shared" si="16"/>
        <v>-1</v>
      </c>
      <c r="K539" s="8">
        <f t="shared" si="17"/>
        <v>-141</v>
      </c>
    </row>
    <row r="540" spans="1:11" x14ac:dyDescent="0.15">
      <c r="A540" s="6">
        <v>539</v>
      </c>
      <c r="B540" s="6" t="s">
        <v>537</v>
      </c>
      <c r="C540" s="7" t="s">
        <v>495</v>
      </c>
      <c r="D540" s="6">
        <v>141</v>
      </c>
      <c r="E540" s="6" t="s">
        <v>492</v>
      </c>
      <c r="F540" s="6" t="s">
        <v>527</v>
      </c>
      <c r="G540" s="6" t="s">
        <v>528</v>
      </c>
      <c r="H540" s="23" t="s">
        <v>991</v>
      </c>
      <c r="I540" s="27">
        <v>141</v>
      </c>
      <c r="J540" s="27">
        <f t="shared" si="16"/>
        <v>-1</v>
      </c>
      <c r="K540" s="8">
        <f t="shared" si="17"/>
        <v>-141</v>
      </c>
    </row>
    <row r="541" spans="1:11" x14ac:dyDescent="0.15">
      <c r="A541" s="6">
        <v>540</v>
      </c>
      <c r="B541" s="6" t="s">
        <v>538</v>
      </c>
      <c r="C541" s="7" t="s">
        <v>495</v>
      </c>
      <c r="D541" s="6">
        <v>141</v>
      </c>
      <c r="E541" s="6" t="s">
        <v>492</v>
      </c>
      <c r="F541" s="6" t="s">
        <v>527</v>
      </c>
      <c r="G541" s="6" t="s">
        <v>528</v>
      </c>
      <c r="H541" s="23" t="s">
        <v>991</v>
      </c>
      <c r="I541" s="27">
        <v>141</v>
      </c>
      <c r="J541" s="27">
        <f t="shared" si="16"/>
        <v>-1</v>
      </c>
      <c r="K541" s="8">
        <f t="shared" si="17"/>
        <v>-141</v>
      </c>
    </row>
    <row r="542" spans="1:11" x14ac:dyDescent="0.15">
      <c r="A542" s="6">
        <v>541</v>
      </c>
      <c r="B542" s="6" t="s">
        <v>589</v>
      </c>
      <c r="C542" s="7" t="s">
        <v>586</v>
      </c>
      <c r="D542" s="6">
        <v>1635.5</v>
      </c>
      <c r="E542" s="6" t="s">
        <v>586</v>
      </c>
      <c r="F542" s="6" t="s">
        <v>519</v>
      </c>
      <c r="G542" s="6" t="s">
        <v>528</v>
      </c>
      <c r="H542" s="23" t="s">
        <v>991</v>
      </c>
      <c r="I542" s="27">
        <v>1635.5</v>
      </c>
      <c r="J542" s="27">
        <f t="shared" si="16"/>
        <v>9</v>
      </c>
      <c r="K542" s="8">
        <f t="shared" si="17"/>
        <v>14719.5</v>
      </c>
    </row>
    <row r="543" spans="1:11" x14ac:dyDescent="0.15">
      <c r="A543" s="6">
        <v>542</v>
      </c>
      <c r="B543" s="6" t="s">
        <v>628</v>
      </c>
      <c r="C543" s="7" t="s">
        <v>430</v>
      </c>
      <c r="D543" s="6">
        <v>166</v>
      </c>
      <c r="E543" s="6" t="s">
        <v>617</v>
      </c>
      <c r="F543" s="6" t="s">
        <v>430</v>
      </c>
      <c r="G543" s="6" t="s">
        <v>629</v>
      </c>
      <c r="H543" s="23" t="s">
        <v>991</v>
      </c>
      <c r="I543" s="27">
        <v>166</v>
      </c>
      <c r="J543" s="27">
        <f t="shared" si="16"/>
        <v>30</v>
      </c>
      <c r="K543" s="8">
        <f t="shared" si="17"/>
        <v>4980</v>
      </c>
    </row>
    <row r="544" spans="1:11" x14ac:dyDescent="0.15">
      <c r="A544" s="6">
        <v>543</v>
      </c>
      <c r="B544" s="6" t="s">
        <v>630</v>
      </c>
      <c r="C544" s="7" t="s">
        <v>430</v>
      </c>
      <c r="D544" s="6">
        <v>166</v>
      </c>
      <c r="E544" s="6" t="s">
        <v>617</v>
      </c>
      <c r="F544" s="6" t="s">
        <v>430</v>
      </c>
      <c r="G544" s="6" t="s">
        <v>629</v>
      </c>
      <c r="H544" s="23" t="s">
        <v>991</v>
      </c>
      <c r="I544" s="27">
        <v>166</v>
      </c>
      <c r="J544" s="27">
        <f t="shared" si="16"/>
        <v>30</v>
      </c>
      <c r="K544" s="8">
        <f t="shared" si="17"/>
        <v>4980</v>
      </c>
    </row>
    <row r="545" spans="1:11" x14ac:dyDescent="0.15">
      <c r="A545" s="6">
        <v>544</v>
      </c>
      <c r="B545" s="6" t="s">
        <v>631</v>
      </c>
      <c r="C545" s="7" t="s">
        <v>608</v>
      </c>
      <c r="D545" s="6">
        <v>141</v>
      </c>
      <c r="E545" s="6" t="s">
        <v>617</v>
      </c>
      <c r="F545" s="6" t="s">
        <v>608</v>
      </c>
      <c r="G545" s="6" t="s">
        <v>629</v>
      </c>
      <c r="H545" s="23" t="s">
        <v>991</v>
      </c>
      <c r="I545" s="27">
        <v>141</v>
      </c>
      <c r="J545" s="27">
        <f t="shared" si="16"/>
        <v>27</v>
      </c>
      <c r="K545" s="8">
        <f t="shared" si="17"/>
        <v>3807</v>
      </c>
    </row>
    <row r="546" spans="1:11" x14ac:dyDescent="0.15">
      <c r="A546" s="6">
        <v>545</v>
      </c>
      <c r="B546" s="6" t="s">
        <v>632</v>
      </c>
      <c r="C546" s="7" t="s">
        <v>608</v>
      </c>
      <c r="D546" s="6">
        <v>141</v>
      </c>
      <c r="E546" s="6" t="s">
        <v>617</v>
      </c>
      <c r="F546" s="6" t="s">
        <v>608</v>
      </c>
      <c r="G546" s="6" t="s">
        <v>629</v>
      </c>
      <c r="H546" s="23" t="s">
        <v>991</v>
      </c>
      <c r="I546" s="27">
        <v>141</v>
      </c>
      <c r="J546" s="27">
        <f t="shared" si="16"/>
        <v>27</v>
      </c>
      <c r="K546" s="8">
        <f t="shared" si="17"/>
        <v>3807</v>
      </c>
    </row>
    <row r="547" spans="1:11" x14ac:dyDescent="0.15">
      <c r="A547" s="6">
        <v>546</v>
      </c>
      <c r="B547" s="6" t="s">
        <v>633</v>
      </c>
      <c r="C547" s="7" t="s">
        <v>492</v>
      </c>
      <c r="D547" s="6">
        <v>430</v>
      </c>
      <c r="E547" s="6" t="s">
        <v>617</v>
      </c>
      <c r="F547" s="6" t="s">
        <v>492</v>
      </c>
      <c r="G547" s="6" t="s">
        <v>629</v>
      </c>
      <c r="H547" s="23" t="s">
        <v>991</v>
      </c>
      <c r="I547" s="27">
        <v>430</v>
      </c>
      <c r="J547" s="27">
        <f t="shared" si="16"/>
        <v>26</v>
      </c>
      <c r="K547" s="8">
        <f t="shared" si="17"/>
        <v>11180</v>
      </c>
    </row>
    <row r="548" spans="1:11" x14ac:dyDescent="0.15">
      <c r="A548" s="6">
        <v>547</v>
      </c>
      <c r="B548" s="6" t="s">
        <v>632</v>
      </c>
      <c r="C548" s="7" t="s">
        <v>492</v>
      </c>
      <c r="D548" s="6">
        <v>282</v>
      </c>
      <c r="E548" s="6" t="s">
        <v>617</v>
      </c>
      <c r="F548" s="6" t="s">
        <v>492</v>
      </c>
      <c r="G548" s="6" t="s">
        <v>629</v>
      </c>
      <c r="H548" s="23" t="s">
        <v>991</v>
      </c>
      <c r="I548" s="27">
        <v>282</v>
      </c>
      <c r="J548" s="27">
        <f t="shared" si="16"/>
        <v>26</v>
      </c>
      <c r="K548" s="8">
        <f t="shared" si="17"/>
        <v>7332</v>
      </c>
    </row>
    <row r="549" spans="1:11" x14ac:dyDescent="0.15">
      <c r="A549" s="6">
        <v>548</v>
      </c>
      <c r="B549" s="6" t="s">
        <v>635</v>
      </c>
      <c r="C549" s="7" t="s">
        <v>281</v>
      </c>
      <c r="D549" s="6">
        <v>141</v>
      </c>
      <c r="E549" s="6" t="s">
        <v>617</v>
      </c>
      <c r="F549" s="6" t="s">
        <v>636</v>
      </c>
      <c r="G549" s="6" t="s">
        <v>637</v>
      </c>
      <c r="H549" s="23" t="s">
        <v>991</v>
      </c>
      <c r="I549" s="27">
        <v>141</v>
      </c>
      <c r="J549" s="27">
        <f t="shared" si="16"/>
        <v>-1</v>
      </c>
      <c r="K549" s="8">
        <f t="shared" si="17"/>
        <v>-141</v>
      </c>
    </row>
    <row r="550" spans="1:11" x14ac:dyDescent="0.15">
      <c r="A550" s="6">
        <v>549</v>
      </c>
      <c r="B550" s="6" t="s">
        <v>638</v>
      </c>
      <c r="C550" s="7" t="s">
        <v>281</v>
      </c>
      <c r="D550" s="6">
        <v>141</v>
      </c>
      <c r="E550" s="6" t="s">
        <v>617</v>
      </c>
      <c r="F550" s="6" t="s">
        <v>281</v>
      </c>
      <c r="G550" s="6" t="s">
        <v>637</v>
      </c>
      <c r="H550" s="23" t="s">
        <v>991</v>
      </c>
      <c r="I550" s="27">
        <v>141</v>
      </c>
      <c r="J550" s="27">
        <f t="shared" si="16"/>
        <v>29</v>
      </c>
      <c r="K550" s="8">
        <f t="shared" si="17"/>
        <v>4089</v>
      </c>
    </row>
    <row r="551" spans="1:11" x14ac:dyDescent="0.15">
      <c r="A551" s="6">
        <v>550</v>
      </c>
      <c r="B551" s="6" t="s">
        <v>639</v>
      </c>
      <c r="C551" s="7" t="s">
        <v>281</v>
      </c>
      <c r="D551" s="6">
        <v>141</v>
      </c>
      <c r="E551" s="6" t="s">
        <v>617</v>
      </c>
      <c r="F551" s="6" t="s">
        <v>636</v>
      </c>
      <c r="G551" s="6" t="s">
        <v>637</v>
      </c>
      <c r="H551" s="23" t="s">
        <v>991</v>
      </c>
      <c r="I551" s="27">
        <v>141</v>
      </c>
      <c r="J551" s="27">
        <f t="shared" si="16"/>
        <v>-1</v>
      </c>
      <c r="K551" s="8">
        <f t="shared" si="17"/>
        <v>-141</v>
      </c>
    </row>
    <row r="552" spans="1:11" x14ac:dyDescent="0.15">
      <c r="A552" s="6">
        <v>551</v>
      </c>
      <c r="B552" s="6" t="s">
        <v>640</v>
      </c>
      <c r="C552" s="7" t="s">
        <v>523</v>
      </c>
      <c r="D552" s="6">
        <v>176.5</v>
      </c>
      <c r="E552" s="6" t="s">
        <v>617</v>
      </c>
      <c r="F552" s="6" t="s">
        <v>636</v>
      </c>
      <c r="G552" s="6" t="s">
        <v>637</v>
      </c>
      <c r="H552" s="23" t="s">
        <v>991</v>
      </c>
      <c r="I552" s="27">
        <v>176.5</v>
      </c>
      <c r="J552" s="27">
        <f t="shared" si="16"/>
        <v>-1</v>
      </c>
      <c r="K552" s="8">
        <f t="shared" si="17"/>
        <v>-176.5</v>
      </c>
    </row>
    <row r="553" spans="1:11" x14ac:dyDescent="0.15">
      <c r="A553" s="6">
        <v>552</v>
      </c>
      <c r="B553" s="6" t="s">
        <v>641</v>
      </c>
      <c r="C553" s="7" t="s">
        <v>523</v>
      </c>
      <c r="D553" s="6">
        <v>282</v>
      </c>
      <c r="E553" s="6" t="s">
        <v>617</v>
      </c>
      <c r="F553" s="6" t="s">
        <v>636</v>
      </c>
      <c r="G553" s="6" t="s">
        <v>637</v>
      </c>
      <c r="H553" s="23" t="s">
        <v>991</v>
      </c>
      <c r="I553" s="27">
        <v>282</v>
      </c>
      <c r="J553" s="27">
        <f t="shared" si="16"/>
        <v>-1</v>
      </c>
      <c r="K553" s="8">
        <f t="shared" si="17"/>
        <v>-282</v>
      </c>
    </row>
    <row r="554" spans="1:11" x14ac:dyDescent="0.15">
      <c r="A554" s="6">
        <v>553</v>
      </c>
      <c r="B554" s="6" t="s">
        <v>642</v>
      </c>
      <c r="C554" s="7" t="s">
        <v>523</v>
      </c>
      <c r="D554" s="6">
        <v>141</v>
      </c>
      <c r="E554" s="6" t="s">
        <v>617</v>
      </c>
      <c r="F554" s="6" t="s">
        <v>636</v>
      </c>
      <c r="G554" s="6" t="s">
        <v>637</v>
      </c>
      <c r="H554" s="23" t="s">
        <v>991</v>
      </c>
      <c r="I554" s="27">
        <v>141</v>
      </c>
      <c r="J554" s="27">
        <f t="shared" si="16"/>
        <v>-1</v>
      </c>
      <c r="K554" s="8">
        <f t="shared" si="17"/>
        <v>-141</v>
      </c>
    </row>
    <row r="555" spans="1:11" x14ac:dyDescent="0.15">
      <c r="A555" s="6">
        <v>554</v>
      </c>
      <c r="B555" s="6" t="s">
        <v>643</v>
      </c>
      <c r="C555" s="7" t="s">
        <v>523</v>
      </c>
      <c r="D555" s="6">
        <v>423</v>
      </c>
      <c r="E555" s="6" t="s">
        <v>617</v>
      </c>
      <c r="F555" s="6" t="s">
        <v>636</v>
      </c>
      <c r="G555" s="6" t="s">
        <v>637</v>
      </c>
      <c r="H555" s="23" t="s">
        <v>991</v>
      </c>
      <c r="I555" s="27">
        <v>423</v>
      </c>
      <c r="J555" s="27">
        <f t="shared" si="16"/>
        <v>-1</v>
      </c>
      <c r="K555" s="8">
        <f t="shared" si="17"/>
        <v>-423</v>
      </c>
    </row>
    <row r="556" spans="1:11" x14ac:dyDescent="0.15">
      <c r="A556" s="6">
        <v>555</v>
      </c>
      <c r="B556" s="6" t="s">
        <v>71</v>
      </c>
      <c r="C556" s="7" t="s">
        <v>930</v>
      </c>
      <c r="D556" s="6">
        <v>350</v>
      </c>
      <c r="E556" s="6" t="s">
        <v>851</v>
      </c>
      <c r="F556" s="6" t="s">
        <v>930</v>
      </c>
      <c r="G556" s="6" t="s">
        <v>930</v>
      </c>
      <c r="H556" s="23" t="s">
        <v>992</v>
      </c>
      <c r="I556" s="27">
        <v>350</v>
      </c>
      <c r="J556" s="27">
        <f t="shared" si="16"/>
        <v>0</v>
      </c>
      <c r="K556" s="8">
        <f t="shared" si="17"/>
        <v>0</v>
      </c>
    </row>
    <row r="557" spans="1:11" x14ac:dyDescent="0.15">
      <c r="A557" s="6">
        <v>556</v>
      </c>
      <c r="B557" s="6" t="s">
        <v>259</v>
      </c>
      <c r="C557" s="7" t="s">
        <v>140</v>
      </c>
      <c r="D557" s="6">
        <v>5083.74</v>
      </c>
      <c r="E557" s="6" t="s">
        <v>258</v>
      </c>
      <c r="F557" s="6" t="s">
        <v>140</v>
      </c>
      <c r="G557" s="6" t="s">
        <v>260</v>
      </c>
      <c r="H557" s="23" t="s">
        <v>990</v>
      </c>
      <c r="I557" s="27">
        <v>4282.3900000000003</v>
      </c>
      <c r="J557" s="27">
        <f t="shared" si="16"/>
        <v>17</v>
      </c>
      <c r="K557" s="8">
        <f t="shared" si="17"/>
        <v>86423.58</v>
      </c>
    </row>
    <row r="558" spans="1:11" x14ac:dyDescent="0.15">
      <c r="A558" s="6">
        <v>557</v>
      </c>
      <c r="B558" s="6" t="s">
        <v>475</v>
      </c>
      <c r="C558" s="7" t="s">
        <v>306</v>
      </c>
      <c r="D558" s="6">
        <v>927.42</v>
      </c>
      <c r="E558" s="6" t="s">
        <v>462</v>
      </c>
      <c r="F558" s="6" t="s">
        <v>294</v>
      </c>
      <c r="G558" s="6" t="s">
        <v>427</v>
      </c>
      <c r="H558" s="23" t="s">
        <v>990</v>
      </c>
      <c r="I558" s="27">
        <v>781.23</v>
      </c>
      <c r="J558" s="27">
        <f t="shared" si="16"/>
        <v>-2</v>
      </c>
      <c r="K558" s="8">
        <f t="shared" si="17"/>
        <v>-1854.84</v>
      </c>
    </row>
    <row r="559" spans="1:11" x14ac:dyDescent="0.15">
      <c r="A559" s="6">
        <v>558</v>
      </c>
      <c r="B559" s="6" t="s">
        <v>692</v>
      </c>
      <c r="C559" s="7" t="s">
        <v>669</v>
      </c>
      <c r="D559" s="6">
        <v>6391.67</v>
      </c>
      <c r="E559" s="6" t="s">
        <v>689</v>
      </c>
      <c r="F559" s="6" t="s">
        <v>665</v>
      </c>
      <c r="G559" s="6" t="s">
        <v>687</v>
      </c>
      <c r="H559" s="23" t="s">
        <v>991</v>
      </c>
      <c r="I559" s="27">
        <v>5384.16</v>
      </c>
      <c r="J559" s="27">
        <f t="shared" si="16"/>
        <v>-25</v>
      </c>
      <c r="K559" s="8">
        <f t="shared" si="17"/>
        <v>-159791.75</v>
      </c>
    </row>
    <row r="560" spans="1:11" x14ac:dyDescent="0.15">
      <c r="A560" s="6">
        <v>559</v>
      </c>
      <c r="B560" s="6" t="s">
        <v>771</v>
      </c>
      <c r="C560" s="7" t="s">
        <v>761</v>
      </c>
      <c r="D560" s="6">
        <v>48214.400000000001</v>
      </c>
      <c r="E560" s="6" t="s">
        <v>770</v>
      </c>
      <c r="F560" s="6" t="s">
        <v>761</v>
      </c>
      <c r="G560" s="6" t="s">
        <v>772</v>
      </c>
      <c r="H560" s="23" t="s">
        <v>991</v>
      </c>
      <c r="I560" s="27">
        <v>40614.400000000001</v>
      </c>
      <c r="J560" s="27">
        <f t="shared" si="16"/>
        <v>2</v>
      </c>
      <c r="K560" s="8">
        <f t="shared" si="17"/>
        <v>96428.800000000003</v>
      </c>
    </row>
    <row r="561" spans="1:11" x14ac:dyDescent="0.15">
      <c r="A561" s="6">
        <v>560</v>
      </c>
      <c r="B561" s="6" t="s">
        <v>849</v>
      </c>
      <c r="C561" s="7" t="s">
        <v>797</v>
      </c>
      <c r="D561" s="6">
        <v>9083.34</v>
      </c>
      <c r="E561" s="6" t="s">
        <v>848</v>
      </c>
      <c r="F561" s="6" t="s">
        <v>767</v>
      </c>
      <c r="G561" s="6" t="s">
        <v>848</v>
      </c>
      <c r="H561" s="23" t="s">
        <v>992</v>
      </c>
      <c r="I561" s="27">
        <v>7651.54</v>
      </c>
      <c r="J561" s="27">
        <f t="shared" si="16"/>
        <v>-32</v>
      </c>
      <c r="K561" s="8">
        <f t="shared" si="17"/>
        <v>-290666.88</v>
      </c>
    </row>
    <row r="562" spans="1:11" x14ac:dyDescent="0.15">
      <c r="A562" s="6">
        <v>561</v>
      </c>
      <c r="B562" s="6" t="s">
        <v>23</v>
      </c>
      <c r="C562" s="7" t="s">
        <v>97</v>
      </c>
      <c r="D562" s="6">
        <v>17385</v>
      </c>
      <c r="E562" s="6" t="s">
        <v>186</v>
      </c>
      <c r="F562" s="6" t="s">
        <v>278</v>
      </c>
      <c r="G562" s="6" t="s">
        <v>250</v>
      </c>
      <c r="H562" s="23" t="s">
        <v>990</v>
      </c>
      <c r="I562" s="27">
        <v>17385</v>
      </c>
      <c r="J562" s="27">
        <f t="shared" si="16"/>
        <v>26</v>
      </c>
      <c r="K562" s="8">
        <f t="shared" si="17"/>
        <v>452010</v>
      </c>
    </row>
    <row r="563" spans="1:11" x14ac:dyDescent="0.15">
      <c r="A563" s="6">
        <v>562</v>
      </c>
      <c r="B563" s="6" t="s">
        <v>7</v>
      </c>
      <c r="C563" s="7" t="s">
        <v>452</v>
      </c>
      <c r="D563" s="6">
        <v>7327.32</v>
      </c>
      <c r="E563" s="6" t="s">
        <v>359</v>
      </c>
      <c r="F563" s="6" t="s">
        <v>281</v>
      </c>
      <c r="G563" s="6" t="s">
        <v>488</v>
      </c>
      <c r="H563" s="23" t="s">
        <v>991</v>
      </c>
      <c r="I563" s="27">
        <v>7327.32</v>
      </c>
      <c r="J563" s="27">
        <f t="shared" si="16"/>
        <v>6</v>
      </c>
      <c r="K563" s="8">
        <f t="shared" si="17"/>
        <v>43963.92</v>
      </c>
    </row>
    <row r="564" spans="1:11" x14ac:dyDescent="0.15">
      <c r="A564" s="6">
        <v>563</v>
      </c>
      <c r="B564" s="6" t="s">
        <v>61</v>
      </c>
      <c r="C564" s="7" t="s">
        <v>452</v>
      </c>
      <c r="D564" s="6">
        <v>5819.4</v>
      </c>
      <c r="E564" s="6" t="s">
        <v>359</v>
      </c>
      <c r="F564" s="6" t="s">
        <v>281</v>
      </c>
      <c r="G564" s="6" t="s">
        <v>488</v>
      </c>
      <c r="H564" s="23" t="s">
        <v>991</v>
      </c>
      <c r="I564" s="27">
        <v>5819.4</v>
      </c>
      <c r="J564" s="27">
        <f t="shared" si="16"/>
        <v>6</v>
      </c>
      <c r="K564" s="8">
        <f t="shared" si="17"/>
        <v>34916.399999999994</v>
      </c>
    </row>
    <row r="565" spans="1:11" x14ac:dyDescent="0.15">
      <c r="A565" s="6">
        <v>564</v>
      </c>
      <c r="B565" s="6" t="s">
        <v>32</v>
      </c>
      <c r="C565" s="7" t="s">
        <v>452</v>
      </c>
      <c r="D565" s="6">
        <v>5368</v>
      </c>
      <c r="E565" s="6" t="s">
        <v>359</v>
      </c>
      <c r="F565" s="6" t="s">
        <v>281</v>
      </c>
      <c r="G565" s="6" t="s">
        <v>488</v>
      </c>
      <c r="H565" s="23" t="s">
        <v>991</v>
      </c>
      <c r="I565" s="27">
        <v>5368</v>
      </c>
      <c r="J565" s="27">
        <f t="shared" si="16"/>
        <v>6</v>
      </c>
      <c r="K565" s="8">
        <f t="shared" si="17"/>
        <v>32208</v>
      </c>
    </row>
    <row r="566" spans="1:11" x14ac:dyDescent="0.15">
      <c r="A566" s="6">
        <v>565</v>
      </c>
      <c r="B566" s="6" t="s">
        <v>42</v>
      </c>
      <c r="C566" s="7" t="s">
        <v>784</v>
      </c>
      <c r="D566" s="6">
        <v>6283</v>
      </c>
      <c r="E566" s="6" t="s">
        <v>926</v>
      </c>
      <c r="F566" s="6" t="s">
        <v>882</v>
      </c>
      <c r="G566" s="6" t="s">
        <v>933</v>
      </c>
      <c r="H566" s="23" t="s">
        <v>992</v>
      </c>
      <c r="I566" s="27">
        <v>6283</v>
      </c>
      <c r="J566" s="27">
        <f t="shared" si="16"/>
        <v>33</v>
      </c>
      <c r="K566" s="8">
        <f t="shared" si="17"/>
        <v>207339</v>
      </c>
    </row>
    <row r="567" spans="1:11" x14ac:dyDescent="0.15">
      <c r="A567" s="6">
        <v>566</v>
      </c>
      <c r="B567" s="6" t="s">
        <v>934</v>
      </c>
      <c r="C567" s="7" t="s">
        <v>848</v>
      </c>
      <c r="D567" s="6">
        <v>5549.78</v>
      </c>
      <c r="E567" s="6" t="s">
        <v>935</v>
      </c>
      <c r="F567" s="6" t="s">
        <v>936</v>
      </c>
      <c r="G567" s="6" t="s">
        <v>933</v>
      </c>
      <c r="H567" s="23" t="s">
        <v>992</v>
      </c>
      <c r="I567" s="27">
        <v>5314.32</v>
      </c>
      <c r="J567" s="27">
        <f t="shared" si="16"/>
        <v>23</v>
      </c>
      <c r="K567" s="8">
        <f t="shared" si="17"/>
        <v>127644.93999999999</v>
      </c>
    </row>
    <row r="568" spans="1:11" x14ac:dyDescent="0.15">
      <c r="A568" s="6">
        <v>567</v>
      </c>
      <c r="B568" s="6" t="s">
        <v>934</v>
      </c>
      <c r="C568" s="7" t="s">
        <v>848</v>
      </c>
      <c r="D568" s="6">
        <v>5549.78</v>
      </c>
      <c r="E568" s="6" t="s">
        <v>935</v>
      </c>
      <c r="F568" s="6" t="s">
        <v>936</v>
      </c>
      <c r="G568" s="6" t="s">
        <v>937</v>
      </c>
      <c r="H568" s="23" t="s">
        <v>992</v>
      </c>
      <c r="I568" s="27">
        <v>235.46</v>
      </c>
      <c r="J568" s="27">
        <f t="shared" si="16"/>
        <v>19</v>
      </c>
      <c r="K568" s="8">
        <f t="shared" si="17"/>
        <v>105445.81999999999</v>
      </c>
    </row>
    <row r="569" spans="1:11" x14ac:dyDescent="0.15">
      <c r="A569" s="6">
        <v>568</v>
      </c>
      <c r="B569" s="6" t="s">
        <v>938</v>
      </c>
      <c r="C569" s="7" t="s">
        <v>848</v>
      </c>
      <c r="D569" s="6">
        <v>8328.94</v>
      </c>
      <c r="E569" s="6" t="s">
        <v>935</v>
      </c>
      <c r="F569" s="6" t="s">
        <v>936</v>
      </c>
      <c r="G569" s="6" t="s">
        <v>933</v>
      </c>
      <c r="H569" s="23" t="s">
        <v>992</v>
      </c>
      <c r="I569" s="27">
        <v>8328.94</v>
      </c>
      <c r="J569" s="27">
        <f t="shared" si="16"/>
        <v>23</v>
      </c>
      <c r="K569" s="8">
        <f t="shared" si="17"/>
        <v>191565.62000000002</v>
      </c>
    </row>
    <row r="570" spans="1:11" x14ac:dyDescent="0.15">
      <c r="A570" s="6">
        <v>569</v>
      </c>
      <c r="B570" s="6" t="s">
        <v>945</v>
      </c>
      <c r="C570" s="7" t="s">
        <v>848</v>
      </c>
      <c r="D570" s="6">
        <v>5668.12</v>
      </c>
      <c r="E570" s="6" t="s">
        <v>941</v>
      </c>
      <c r="F570" s="6" t="s">
        <v>936</v>
      </c>
      <c r="G570" s="6" t="s">
        <v>933</v>
      </c>
      <c r="H570" s="23" t="s">
        <v>992</v>
      </c>
      <c r="I570" s="27">
        <v>5143.5200000000004</v>
      </c>
      <c r="J570" s="27">
        <f t="shared" si="16"/>
        <v>23</v>
      </c>
      <c r="K570" s="8">
        <f t="shared" si="17"/>
        <v>130366.76</v>
      </c>
    </row>
    <row r="571" spans="1:11" x14ac:dyDescent="0.15">
      <c r="A571" s="6">
        <v>570</v>
      </c>
      <c r="B571" s="6" t="s">
        <v>945</v>
      </c>
      <c r="C571" s="7" t="s">
        <v>848</v>
      </c>
      <c r="D571" s="6">
        <v>5668.12</v>
      </c>
      <c r="E571" s="6" t="s">
        <v>941</v>
      </c>
      <c r="F571" s="6" t="s">
        <v>936</v>
      </c>
      <c r="G571" s="6" t="s">
        <v>937</v>
      </c>
      <c r="H571" s="23" t="s">
        <v>992</v>
      </c>
      <c r="I571" s="27">
        <v>524.6</v>
      </c>
      <c r="J571" s="27">
        <f t="shared" si="16"/>
        <v>19</v>
      </c>
      <c r="K571" s="8">
        <f t="shared" si="17"/>
        <v>107694.28</v>
      </c>
    </row>
    <row r="572" spans="1:11" x14ac:dyDescent="0.15">
      <c r="A572" s="6">
        <v>571</v>
      </c>
      <c r="B572" s="6" t="s">
        <v>946</v>
      </c>
      <c r="C572" s="7" t="s">
        <v>848</v>
      </c>
      <c r="D572" s="6">
        <v>1037</v>
      </c>
      <c r="E572" s="6" t="s">
        <v>941</v>
      </c>
      <c r="F572" s="6" t="s">
        <v>848</v>
      </c>
      <c r="G572" s="6" t="s">
        <v>933</v>
      </c>
      <c r="H572" s="23" t="s">
        <v>992</v>
      </c>
      <c r="I572" s="27">
        <v>1037</v>
      </c>
      <c r="J572" s="27">
        <f t="shared" si="16"/>
        <v>54</v>
      </c>
      <c r="K572" s="8">
        <f t="shared" si="17"/>
        <v>55998</v>
      </c>
    </row>
    <row r="573" spans="1:11" x14ac:dyDescent="0.15">
      <c r="A573" s="6">
        <v>572</v>
      </c>
      <c r="B573" s="6" t="s">
        <v>22</v>
      </c>
      <c r="C573" s="7" t="s">
        <v>637</v>
      </c>
      <c r="D573" s="6">
        <v>125</v>
      </c>
      <c r="E573" s="6" t="s">
        <v>637</v>
      </c>
      <c r="F573" s="6" t="s">
        <v>637</v>
      </c>
      <c r="G573" s="6" t="s">
        <v>663</v>
      </c>
      <c r="H573" s="23" t="s">
        <v>991</v>
      </c>
      <c r="I573" s="27">
        <v>100</v>
      </c>
      <c r="J573" s="27">
        <f t="shared" si="16"/>
        <v>3</v>
      </c>
      <c r="K573" s="8">
        <f t="shared" si="17"/>
        <v>375</v>
      </c>
    </row>
    <row r="574" spans="1:11" x14ac:dyDescent="0.15">
      <c r="A574" s="6">
        <v>573</v>
      </c>
      <c r="B574" s="6" t="s">
        <v>977</v>
      </c>
      <c r="C574" s="7" t="s">
        <v>941</v>
      </c>
      <c r="D574" s="6">
        <v>2700</v>
      </c>
      <c r="E574" s="6" t="s">
        <v>937</v>
      </c>
      <c r="F574" s="6" t="s">
        <v>941</v>
      </c>
      <c r="G574" s="6" t="s">
        <v>930</v>
      </c>
      <c r="H574" s="23" t="s">
        <v>992</v>
      </c>
      <c r="I574" s="27">
        <v>2700</v>
      </c>
      <c r="J574" s="27">
        <f t="shared" si="16"/>
        <v>11</v>
      </c>
      <c r="K574" s="8">
        <f t="shared" si="17"/>
        <v>29700</v>
      </c>
    </row>
    <row r="575" spans="1:11" x14ac:dyDescent="0.15">
      <c r="A575" s="6">
        <v>574</v>
      </c>
      <c r="B575" s="6" t="s">
        <v>978</v>
      </c>
      <c r="C575" s="7" t="s">
        <v>937</v>
      </c>
      <c r="D575" s="6">
        <v>6300</v>
      </c>
      <c r="E575" s="6" t="s">
        <v>933</v>
      </c>
      <c r="F575" s="6" t="s">
        <v>937</v>
      </c>
      <c r="G575" s="6" t="s">
        <v>933</v>
      </c>
      <c r="H575" s="23" t="s">
        <v>992</v>
      </c>
      <c r="I575" s="27">
        <v>6300</v>
      </c>
      <c r="J575" s="27">
        <f t="shared" si="16"/>
        <v>4</v>
      </c>
      <c r="K575" s="8">
        <f t="shared" si="17"/>
        <v>25200</v>
      </c>
    </row>
    <row r="576" spans="1:11" x14ac:dyDescent="0.15">
      <c r="A576" s="6">
        <v>575</v>
      </c>
      <c r="B576" s="6" t="s">
        <v>36</v>
      </c>
      <c r="C576" s="7" t="s">
        <v>128</v>
      </c>
      <c r="D576" s="6">
        <v>19553.240000000002</v>
      </c>
      <c r="E576" s="6" t="s">
        <v>130</v>
      </c>
      <c r="F576" s="6" t="s">
        <v>128</v>
      </c>
      <c r="G576" s="6" t="s">
        <v>131</v>
      </c>
      <c r="H576" s="23" t="s">
        <v>989</v>
      </c>
      <c r="I576" s="27">
        <v>19355.599999999999</v>
      </c>
      <c r="J576" s="27">
        <f t="shared" si="16"/>
        <v>55</v>
      </c>
      <c r="K576" s="8">
        <f t="shared" si="17"/>
        <v>1075428.2000000002</v>
      </c>
    </row>
    <row r="577" spans="1:11" x14ac:dyDescent="0.15">
      <c r="A577" s="6">
        <v>576</v>
      </c>
      <c r="B577" s="6" t="s">
        <v>217</v>
      </c>
      <c r="C577" s="7" t="s">
        <v>30</v>
      </c>
      <c r="D577" s="6">
        <v>31742.82</v>
      </c>
      <c r="E577" s="6" t="s">
        <v>428</v>
      </c>
      <c r="F577" s="6" t="s">
        <v>30</v>
      </c>
      <c r="G577" s="6" t="s">
        <v>428</v>
      </c>
      <c r="H577" s="23" t="s">
        <v>990</v>
      </c>
      <c r="I577" s="27">
        <v>31742.82</v>
      </c>
      <c r="J577" s="27">
        <f t="shared" si="16"/>
        <v>49</v>
      </c>
      <c r="K577" s="8">
        <f t="shared" si="17"/>
        <v>1555398.18</v>
      </c>
    </row>
    <row r="578" spans="1:11" x14ac:dyDescent="0.15">
      <c r="A578" s="6">
        <v>577</v>
      </c>
      <c r="B578" s="6" t="s">
        <v>22</v>
      </c>
      <c r="C578" s="7" t="s">
        <v>617</v>
      </c>
      <c r="D578" s="6">
        <v>31554.43</v>
      </c>
      <c r="E578" s="6" t="s">
        <v>676</v>
      </c>
      <c r="F578" s="6" t="s">
        <v>617</v>
      </c>
      <c r="G578" s="6" t="s">
        <v>496</v>
      </c>
      <c r="H578" s="23" t="s">
        <v>991</v>
      </c>
      <c r="I578" s="27">
        <v>31554.43</v>
      </c>
      <c r="J578" s="27">
        <f t="shared" si="16"/>
        <v>17</v>
      </c>
      <c r="K578" s="8">
        <f t="shared" si="17"/>
        <v>536425.31000000006</v>
      </c>
    </row>
    <row r="579" spans="1:11" x14ac:dyDescent="0.15">
      <c r="A579" s="6">
        <v>578</v>
      </c>
      <c r="B579" s="6" t="s">
        <v>32</v>
      </c>
      <c r="C579" s="7" t="s">
        <v>789</v>
      </c>
      <c r="D579" s="6">
        <v>29390.79</v>
      </c>
      <c r="E579" s="6" t="s">
        <v>790</v>
      </c>
      <c r="F579" s="6" t="s">
        <v>789</v>
      </c>
      <c r="G579" s="6" t="s">
        <v>763</v>
      </c>
      <c r="H579" s="23" t="s">
        <v>992</v>
      </c>
      <c r="I579" s="27">
        <v>29390.79</v>
      </c>
      <c r="J579" s="27">
        <f t="shared" ref="J579:J642" si="18">G579-F579</f>
        <v>9</v>
      </c>
      <c r="K579" s="8">
        <f t="shared" ref="K579:K642" si="19">J579*D579</f>
        <v>264517.11</v>
      </c>
    </row>
    <row r="580" spans="1:11" x14ac:dyDescent="0.15">
      <c r="A580" s="6">
        <v>579</v>
      </c>
      <c r="B580" s="6" t="s">
        <v>483</v>
      </c>
      <c r="C580" s="7" t="s">
        <v>645</v>
      </c>
      <c r="D580" s="6">
        <v>399.21</v>
      </c>
      <c r="E580" s="6" t="s">
        <v>669</v>
      </c>
      <c r="F580" s="6" t="s">
        <v>645</v>
      </c>
      <c r="G580" s="6" t="s">
        <v>496</v>
      </c>
      <c r="H580" s="23" t="s">
        <v>991</v>
      </c>
      <c r="I580" s="27">
        <v>333.77</v>
      </c>
      <c r="J580" s="27">
        <f t="shared" si="18"/>
        <v>14</v>
      </c>
      <c r="K580" s="8">
        <f t="shared" si="19"/>
        <v>5588.94</v>
      </c>
    </row>
    <row r="581" spans="1:11" x14ac:dyDescent="0.15">
      <c r="A581" s="6">
        <v>580</v>
      </c>
      <c r="B581" s="6" t="s">
        <v>273</v>
      </c>
      <c r="C581" s="7" t="s">
        <v>645</v>
      </c>
      <c r="D581" s="6">
        <v>252.03</v>
      </c>
      <c r="E581" s="6" t="s">
        <v>669</v>
      </c>
      <c r="F581" s="6" t="s">
        <v>645</v>
      </c>
      <c r="G581" s="6" t="s">
        <v>496</v>
      </c>
      <c r="H581" s="23" t="s">
        <v>991</v>
      </c>
      <c r="I581" s="27">
        <v>210.71</v>
      </c>
      <c r="J581" s="27">
        <f t="shared" si="18"/>
        <v>14</v>
      </c>
      <c r="K581" s="8">
        <f t="shared" si="19"/>
        <v>3528.42</v>
      </c>
    </row>
    <row r="582" spans="1:11" x14ac:dyDescent="0.15">
      <c r="A582" s="6">
        <v>581</v>
      </c>
      <c r="B582" s="6" t="s">
        <v>802</v>
      </c>
      <c r="C582" s="7" t="s">
        <v>699</v>
      </c>
      <c r="D582" s="6">
        <v>42</v>
      </c>
      <c r="E582" s="6" t="s">
        <v>779</v>
      </c>
      <c r="F582" s="6" t="s">
        <v>699</v>
      </c>
      <c r="G582" s="6" t="s">
        <v>803</v>
      </c>
      <c r="H582" s="23" t="s">
        <v>992</v>
      </c>
      <c r="I582" s="27">
        <v>42</v>
      </c>
      <c r="J582" s="27">
        <f t="shared" si="18"/>
        <v>47</v>
      </c>
      <c r="K582" s="8">
        <f t="shared" si="19"/>
        <v>1974</v>
      </c>
    </row>
    <row r="583" spans="1:11" x14ac:dyDescent="0.15">
      <c r="A583" s="6">
        <v>582</v>
      </c>
      <c r="B583" s="6" t="s">
        <v>804</v>
      </c>
      <c r="C583" s="7" t="s">
        <v>699</v>
      </c>
      <c r="D583" s="6">
        <v>49</v>
      </c>
      <c r="E583" s="6" t="s">
        <v>779</v>
      </c>
      <c r="F583" s="6" t="s">
        <v>805</v>
      </c>
      <c r="G583" s="6" t="s">
        <v>803</v>
      </c>
      <c r="H583" s="23" t="s">
        <v>992</v>
      </c>
      <c r="I583" s="27">
        <v>49</v>
      </c>
      <c r="J583" s="27">
        <f t="shared" si="18"/>
        <v>17</v>
      </c>
      <c r="K583" s="8">
        <f t="shared" si="19"/>
        <v>833</v>
      </c>
    </row>
    <row r="584" spans="1:11" x14ac:dyDescent="0.15">
      <c r="A584" s="6">
        <v>583</v>
      </c>
      <c r="B584" s="6" t="s">
        <v>806</v>
      </c>
      <c r="C584" s="7" t="s">
        <v>699</v>
      </c>
      <c r="D584" s="6">
        <v>42</v>
      </c>
      <c r="E584" s="6" t="s">
        <v>779</v>
      </c>
      <c r="F584" s="6" t="s">
        <v>805</v>
      </c>
      <c r="G584" s="6" t="s">
        <v>803</v>
      </c>
      <c r="H584" s="23" t="s">
        <v>992</v>
      </c>
      <c r="I584" s="27">
        <v>42</v>
      </c>
      <c r="J584" s="27">
        <f t="shared" si="18"/>
        <v>17</v>
      </c>
      <c r="K584" s="8">
        <f t="shared" si="19"/>
        <v>714</v>
      </c>
    </row>
    <row r="585" spans="1:11" x14ac:dyDescent="0.15">
      <c r="A585" s="6">
        <v>584</v>
      </c>
      <c r="B585" s="6" t="s">
        <v>807</v>
      </c>
      <c r="C585" s="7" t="s">
        <v>699</v>
      </c>
      <c r="D585" s="6">
        <v>63</v>
      </c>
      <c r="E585" s="6" t="s">
        <v>779</v>
      </c>
      <c r="F585" s="6" t="s">
        <v>805</v>
      </c>
      <c r="G585" s="6" t="s">
        <v>803</v>
      </c>
      <c r="H585" s="23" t="s">
        <v>992</v>
      </c>
      <c r="I585" s="27">
        <v>63</v>
      </c>
      <c r="J585" s="27">
        <f t="shared" si="18"/>
        <v>17</v>
      </c>
      <c r="K585" s="8">
        <f t="shared" si="19"/>
        <v>1071</v>
      </c>
    </row>
    <row r="586" spans="1:11" x14ac:dyDescent="0.15">
      <c r="A586" s="6">
        <v>585</v>
      </c>
      <c r="B586" s="6" t="s">
        <v>808</v>
      </c>
      <c r="C586" s="7" t="s">
        <v>734</v>
      </c>
      <c r="D586" s="6">
        <v>49</v>
      </c>
      <c r="E586" s="6" t="s">
        <v>779</v>
      </c>
      <c r="F586" s="6" t="s">
        <v>788</v>
      </c>
      <c r="G586" s="6" t="s">
        <v>803</v>
      </c>
      <c r="H586" s="23" t="s">
        <v>992</v>
      </c>
      <c r="I586" s="27">
        <v>49</v>
      </c>
      <c r="J586" s="27">
        <f t="shared" si="18"/>
        <v>18</v>
      </c>
      <c r="K586" s="8">
        <f t="shared" si="19"/>
        <v>882</v>
      </c>
    </row>
    <row r="587" spans="1:11" x14ac:dyDescent="0.15">
      <c r="A587" s="6">
        <v>586</v>
      </c>
      <c r="B587" s="6" t="s">
        <v>809</v>
      </c>
      <c r="C587" s="7" t="s">
        <v>734</v>
      </c>
      <c r="D587" s="6">
        <v>56</v>
      </c>
      <c r="E587" s="6" t="s">
        <v>779</v>
      </c>
      <c r="F587" s="6" t="s">
        <v>788</v>
      </c>
      <c r="G587" s="6" t="s">
        <v>803</v>
      </c>
      <c r="H587" s="23" t="s">
        <v>992</v>
      </c>
      <c r="I587" s="27">
        <v>56</v>
      </c>
      <c r="J587" s="27">
        <f t="shared" si="18"/>
        <v>18</v>
      </c>
      <c r="K587" s="8">
        <f t="shared" si="19"/>
        <v>1008</v>
      </c>
    </row>
    <row r="588" spans="1:11" x14ac:dyDescent="0.15">
      <c r="A588" s="6">
        <v>587</v>
      </c>
      <c r="B588" s="6" t="s">
        <v>810</v>
      </c>
      <c r="C588" s="7" t="s">
        <v>496</v>
      </c>
      <c r="D588" s="6">
        <v>56</v>
      </c>
      <c r="E588" s="6" t="s">
        <v>779</v>
      </c>
      <c r="F588" s="6" t="s">
        <v>665</v>
      </c>
      <c r="G588" s="6" t="s">
        <v>803</v>
      </c>
      <c r="H588" s="23" t="s">
        <v>992</v>
      </c>
      <c r="I588" s="27">
        <v>56</v>
      </c>
      <c r="J588" s="27">
        <f t="shared" si="18"/>
        <v>50</v>
      </c>
      <c r="K588" s="8">
        <f t="shared" si="19"/>
        <v>2800</v>
      </c>
    </row>
    <row r="589" spans="1:11" x14ac:dyDescent="0.15">
      <c r="A589" s="6">
        <v>588</v>
      </c>
      <c r="B589" s="6" t="s">
        <v>893</v>
      </c>
      <c r="C589" s="7" t="s">
        <v>763</v>
      </c>
      <c r="D589" s="6">
        <v>56</v>
      </c>
      <c r="E589" s="6" t="s">
        <v>889</v>
      </c>
      <c r="F589" s="6" t="s">
        <v>894</v>
      </c>
      <c r="G589" s="6" t="s">
        <v>890</v>
      </c>
      <c r="H589" s="23" t="s">
        <v>992</v>
      </c>
      <c r="I589" s="27">
        <v>56</v>
      </c>
      <c r="J589" s="27">
        <f t="shared" si="18"/>
        <v>18</v>
      </c>
      <c r="K589" s="8">
        <f t="shared" si="19"/>
        <v>1008</v>
      </c>
    </row>
    <row r="590" spans="1:11" x14ac:dyDescent="0.15">
      <c r="A590" s="6">
        <v>589</v>
      </c>
      <c r="B590" s="6" t="s">
        <v>895</v>
      </c>
      <c r="C590" s="7" t="s">
        <v>763</v>
      </c>
      <c r="D590" s="6">
        <v>14</v>
      </c>
      <c r="E590" s="6" t="s">
        <v>889</v>
      </c>
      <c r="F590" s="6" t="s">
        <v>894</v>
      </c>
      <c r="G590" s="6" t="s">
        <v>890</v>
      </c>
      <c r="H590" s="23" t="s">
        <v>992</v>
      </c>
      <c r="I590" s="27">
        <v>14</v>
      </c>
      <c r="J590" s="27">
        <f t="shared" si="18"/>
        <v>18</v>
      </c>
      <c r="K590" s="8">
        <f t="shared" si="19"/>
        <v>252</v>
      </c>
    </row>
    <row r="591" spans="1:11" x14ac:dyDescent="0.15">
      <c r="A591" s="6">
        <v>590</v>
      </c>
      <c r="B591" s="6" t="s">
        <v>896</v>
      </c>
      <c r="C591" s="7" t="s">
        <v>708</v>
      </c>
      <c r="D591" s="6">
        <v>10.75</v>
      </c>
      <c r="E591" s="6" t="s">
        <v>897</v>
      </c>
      <c r="F591" s="6" t="s">
        <v>763</v>
      </c>
      <c r="G591" s="6" t="s">
        <v>890</v>
      </c>
      <c r="H591" s="23" t="s">
        <v>992</v>
      </c>
      <c r="I591" s="27">
        <v>10.75</v>
      </c>
      <c r="J591" s="27">
        <f t="shared" si="18"/>
        <v>49</v>
      </c>
      <c r="K591" s="8">
        <f t="shared" si="19"/>
        <v>526.75</v>
      </c>
    </row>
    <row r="592" spans="1:11" x14ac:dyDescent="0.15">
      <c r="A592" s="6">
        <v>591</v>
      </c>
      <c r="B592" s="6" t="s">
        <v>954</v>
      </c>
      <c r="C592" s="7" t="s">
        <v>881</v>
      </c>
      <c r="D592" s="6">
        <v>35</v>
      </c>
      <c r="E592" s="6" t="s">
        <v>921</v>
      </c>
      <c r="F592" s="6" t="s">
        <v>955</v>
      </c>
      <c r="G592" s="6" t="s">
        <v>937</v>
      </c>
      <c r="H592" s="23" t="s">
        <v>992</v>
      </c>
      <c r="I592" s="27">
        <v>35</v>
      </c>
      <c r="J592" s="27">
        <f t="shared" si="18"/>
        <v>1</v>
      </c>
      <c r="K592" s="8">
        <f t="shared" si="19"/>
        <v>35</v>
      </c>
    </row>
    <row r="593" spans="1:11" x14ac:dyDescent="0.15">
      <c r="A593" s="6">
        <v>592</v>
      </c>
      <c r="B593" s="6" t="s">
        <v>956</v>
      </c>
      <c r="C593" s="7" t="s">
        <v>881</v>
      </c>
      <c r="D593" s="6">
        <v>49</v>
      </c>
      <c r="E593" s="6" t="s">
        <v>921</v>
      </c>
      <c r="F593" s="6" t="s">
        <v>955</v>
      </c>
      <c r="G593" s="6" t="s">
        <v>937</v>
      </c>
      <c r="H593" s="23" t="s">
        <v>992</v>
      </c>
      <c r="I593" s="27">
        <v>49</v>
      </c>
      <c r="J593" s="27">
        <f t="shared" si="18"/>
        <v>1</v>
      </c>
      <c r="K593" s="8">
        <f t="shared" si="19"/>
        <v>49</v>
      </c>
    </row>
    <row r="594" spans="1:11" x14ac:dyDescent="0.15">
      <c r="A594" s="6">
        <v>593</v>
      </c>
      <c r="B594" s="6" t="s">
        <v>786</v>
      </c>
      <c r="C594" s="7" t="s">
        <v>665</v>
      </c>
      <c r="D594" s="6">
        <v>4790.76</v>
      </c>
      <c r="E594" s="6" t="s">
        <v>667</v>
      </c>
      <c r="F594" s="6" t="s">
        <v>667</v>
      </c>
      <c r="G594" s="6" t="s">
        <v>745</v>
      </c>
      <c r="H594" s="23" t="s">
        <v>992</v>
      </c>
      <c r="I594" s="27">
        <v>4790.76</v>
      </c>
      <c r="J594" s="27">
        <f t="shared" si="18"/>
        <v>1</v>
      </c>
      <c r="K594" s="8">
        <f t="shared" si="19"/>
        <v>4790.76</v>
      </c>
    </row>
    <row r="595" spans="1:11" x14ac:dyDescent="0.15">
      <c r="A595" s="6">
        <v>594</v>
      </c>
      <c r="B595" s="6" t="s">
        <v>787</v>
      </c>
      <c r="C595" s="7" t="s">
        <v>665</v>
      </c>
      <c r="D595" s="6">
        <v>4790.76</v>
      </c>
      <c r="E595" s="6" t="s">
        <v>667</v>
      </c>
      <c r="F595" s="6" t="s">
        <v>667</v>
      </c>
      <c r="G595" s="6" t="s">
        <v>745</v>
      </c>
      <c r="H595" s="23" t="s">
        <v>992</v>
      </c>
      <c r="I595" s="27">
        <v>4790.76</v>
      </c>
      <c r="J595" s="27">
        <f t="shared" si="18"/>
        <v>1</v>
      </c>
      <c r="K595" s="8">
        <f t="shared" si="19"/>
        <v>4790.76</v>
      </c>
    </row>
    <row r="596" spans="1:11" x14ac:dyDescent="0.15">
      <c r="A596" s="6">
        <v>595</v>
      </c>
      <c r="B596" s="6" t="s">
        <v>862</v>
      </c>
      <c r="C596" s="7" t="s">
        <v>667</v>
      </c>
      <c r="D596" s="6">
        <v>4789.72</v>
      </c>
      <c r="E596" s="6" t="s">
        <v>777</v>
      </c>
      <c r="F596" s="6" t="s">
        <v>793</v>
      </c>
      <c r="G596" s="6" t="s">
        <v>863</v>
      </c>
      <c r="H596" s="23" t="s">
        <v>992</v>
      </c>
      <c r="I596" s="27">
        <v>4789.72</v>
      </c>
      <c r="J596" s="27">
        <f t="shared" si="18"/>
        <v>10</v>
      </c>
      <c r="K596" s="8">
        <f t="shared" si="19"/>
        <v>47897.200000000004</v>
      </c>
    </row>
    <row r="597" spans="1:11" x14ac:dyDescent="0.15">
      <c r="A597" s="6">
        <v>596</v>
      </c>
      <c r="B597" s="6" t="s">
        <v>499</v>
      </c>
      <c r="C597" s="7" t="s">
        <v>338</v>
      </c>
      <c r="D597" s="6">
        <v>11723.25</v>
      </c>
      <c r="E597" s="6" t="s">
        <v>497</v>
      </c>
      <c r="F597" s="6" t="s">
        <v>338</v>
      </c>
      <c r="G597" s="6" t="s">
        <v>281</v>
      </c>
      <c r="H597" s="23" t="s">
        <v>990</v>
      </c>
      <c r="I597" s="27">
        <v>11723.25</v>
      </c>
      <c r="J597" s="27">
        <f t="shared" si="18"/>
        <v>48</v>
      </c>
      <c r="K597" s="8">
        <f t="shared" si="19"/>
        <v>562716</v>
      </c>
    </row>
    <row r="598" spans="1:11" x14ac:dyDescent="0.15">
      <c r="A598" s="6">
        <v>597</v>
      </c>
      <c r="B598" s="6" t="s">
        <v>291</v>
      </c>
      <c r="C598" s="7" t="s">
        <v>118</v>
      </c>
      <c r="D598" s="6">
        <v>41351</v>
      </c>
      <c r="E598" s="6" t="s">
        <v>290</v>
      </c>
      <c r="F598" s="6" t="s">
        <v>186</v>
      </c>
      <c r="G598" s="6" t="s">
        <v>292</v>
      </c>
      <c r="H598" s="23" t="s">
        <v>990</v>
      </c>
      <c r="I598" s="27">
        <v>38179.040000000001</v>
      </c>
      <c r="J598" s="27">
        <f t="shared" si="18"/>
        <v>16</v>
      </c>
      <c r="K598" s="8">
        <f t="shared" si="19"/>
        <v>661616</v>
      </c>
    </row>
    <row r="599" spans="1:11" x14ac:dyDescent="0.15">
      <c r="A599" s="6">
        <v>598</v>
      </c>
      <c r="B599" s="6" t="s">
        <v>350</v>
      </c>
      <c r="C599" s="7" t="s">
        <v>186</v>
      </c>
      <c r="D599" s="6">
        <v>21727.1</v>
      </c>
      <c r="E599" s="6" t="s">
        <v>189</v>
      </c>
      <c r="F599" s="6" t="s">
        <v>189</v>
      </c>
      <c r="G599" s="6" t="s">
        <v>321</v>
      </c>
      <c r="H599" s="23" t="s">
        <v>990</v>
      </c>
      <c r="I599" s="27">
        <v>21727.1</v>
      </c>
      <c r="J599" s="27">
        <f t="shared" si="18"/>
        <v>20</v>
      </c>
      <c r="K599" s="8">
        <f t="shared" si="19"/>
        <v>434542</v>
      </c>
    </row>
    <row r="600" spans="1:11" x14ac:dyDescent="0.15">
      <c r="A600" s="6">
        <v>599</v>
      </c>
      <c r="B600" s="6" t="s">
        <v>690</v>
      </c>
      <c r="C600" s="7" t="s">
        <v>359</v>
      </c>
      <c r="D600" s="6">
        <v>20987.86</v>
      </c>
      <c r="E600" s="6" t="s">
        <v>688</v>
      </c>
      <c r="F600" s="6" t="s">
        <v>496</v>
      </c>
      <c r="G600" s="6" t="s">
        <v>687</v>
      </c>
      <c r="H600" s="23" t="s">
        <v>991</v>
      </c>
      <c r="I600" s="27">
        <v>20987.86</v>
      </c>
      <c r="J600" s="27">
        <f t="shared" si="18"/>
        <v>6</v>
      </c>
      <c r="K600" s="8">
        <f t="shared" si="19"/>
        <v>125927.16</v>
      </c>
    </row>
    <row r="601" spans="1:11" x14ac:dyDescent="0.15">
      <c r="A601" s="6">
        <v>600</v>
      </c>
      <c r="B601" s="6" t="s">
        <v>825</v>
      </c>
      <c r="C601" s="7" t="s">
        <v>772</v>
      </c>
      <c r="D601" s="6">
        <v>21231.05</v>
      </c>
      <c r="E601" s="6" t="s">
        <v>784</v>
      </c>
      <c r="F601" s="6" t="s">
        <v>793</v>
      </c>
      <c r="G601" s="6" t="s">
        <v>812</v>
      </c>
      <c r="H601" s="23" t="s">
        <v>992</v>
      </c>
      <c r="I601" s="27">
        <v>21231.05</v>
      </c>
      <c r="J601" s="27">
        <f t="shared" si="18"/>
        <v>-3</v>
      </c>
      <c r="K601" s="8">
        <f t="shared" si="19"/>
        <v>-63693.149999999994</v>
      </c>
    </row>
    <row r="602" spans="1:11" x14ac:dyDescent="0.15">
      <c r="A602" s="6">
        <v>601</v>
      </c>
      <c r="B602" s="6" t="s">
        <v>121</v>
      </c>
      <c r="C602" s="7" t="s">
        <v>88</v>
      </c>
      <c r="D602" s="6">
        <v>7667.92</v>
      </c>
      <c r="E602" s="6" t="s">
        <v>69</v>
      </c>
      <c r="F602" s="6" t="s">
        <v>72</v>
      </c>
      <c r="G602" s="6" t="s">
        <v>118</v>
      </c>
      <c r="H602" s="23" t="s">
        <v>989</v>
      </c>
      <c r="I602" s="27">
        <v>7667.92</v>
      </c>
      <c r="J602" s="27">
        <f t="shared" si="18"/>
        <v>2</v>
      </c>
      <c r="K602" s="8">
        <f t="shared" si="19"/>
        <v>15335.84</v>
      </c>
    </row>
    <row r="603" spans="1:11" x14ac:dyDescent="0.15">
      <c r="A603" s="6">
        <v>602</v>
      </c>
      <c r="B603" s="6" t="s">
        <v>96</v>
      </c>
      <c r="C603" s="7" t="s">
        <v>90</v>
      </c>
      <c r="D603" s="6">
        <v>1582.78</v>
      </c>
      <c r="E603" s="6" t="s">
        <v>69</v>
      </c>
      <c r="F603" s="6" t="s">
        <v>97</v>
      </c>
      <c r="G603" s="6" t="s">
        <v>98</v>
      </c>
      <c r="H603" s="23" t="s">
        <v>989</v>
      </c>
      <c r="I603" s="27">
        <v>1582.78</v>
      </c>
      <c r="J603" s="27">
        <f t="shared" si="18"/>
        <v>-46</v>
      </c>
      <c r="K603" s="8">
        <f t="shared" si="19"/>
        <v>-72807.88</v>
      </c>
    </row>
    <row r="604" spans="1:11" x14ac:dyDescent="0.15">
      <c r="A604" s="6">
        <v>603</v>
      </c>
      <c r="B604" s="6" t="s">
        <v>184</v>
      </c>
      <c r="C604" s="7" t="s">
        <v>185</v>
      </c>
      <c r="D604" s="6">
        <v>2205.2199999999998</v>
      </c>
      <c r="E604" s="6" t="s">
        <v>181</v>
      </c>
      <c r="F604" s="6" t="s">
        <v>186</v>
      </c>
      <c r="G604" s="6" t="s">
        <v>181</v>
      </c>
      <c r="H604" s="23" t="s">
        <v>989</v>
      </c>
      <c r="I604" s="27">
        <v>2205.2199999999998</v>
      </c>
      <c r="J604" s="27">
        <f t="shared" si="18"/>
        <v>-41</v>
      </c>
      <c r="K604" s="8">
        <f t="shared" si="19"/>
        <v>-90414.01999999999</v>
      </c>
    </row>
    <row r="605" spans="1:11" x14ac:dyDescent="0.15">
      <c r="A605" s="6">
        <v>604</v>
      </c>
      <c r="B605" s="6" t="s">
        <v>188</v>
      </c>
      <c r="C605" s="7" t="s">
        <v>162</v>
      </c>
      <c r="D605" s="6">
        <v>2223</v>
      </c>
      <c r="E605" s="6" t="s">
        <v>181</v>
      </c>
      <c r="F605" s="6" t="s">
        <v>189</v>
      </c>
      <c r="G605" s="6" t="s">
        <v>190</v>
      </c>
      <c r="H605" s="23" t="s">
        <v>989</v>
      </c>
      <c r="I605" s="27">
        <v>2223</v>
      </c>
      <c r="J605" s="27">
        <f t="shared" si="18"/>
        <v>-52</v>
      </c>
      <c r="K605" s="8">
        <f t="shared" si="19"/>
        <v>-115596</v>
      </c>
    </row>
    <row r="606" spans="1:11" x14ac:dyDescent="0.15">
      <c r="A606" s="6">
        <v>605</v>
      </c>
      <c r="B606" s="6" t="s">
        <v>293</v>
      </c>
      <c r="C606" s="7" t="s">
        <v>190</v>
      </c>
      <c r="D606" s="6">
        <v>2525.33</v>
      </c>
      <c r="E606" s="6" t="s">
        <v>289</v>
      </c>
      <c r="F606" s="6" t="s">
        <v>294</v>
      </c>
      <c r="G606" s="6" t="s">
        <v>253</v>
      </c>
      <c r="H606" s="23" t="s">
        <v>990</v>
      </c>
      <c r="I606" s="27">
        <v>2525.33</v>
      </c>
      <c r="J606" s="27">
        <f t="shared" si="18"/>
        <v>-48</v>
      </c>
      <c r="K606" s="8">
        <f t="shared" si="19"/>
        <v>-121215.84</v>
      </c>
    </row>
    <row r="607" spans="1:11" x14ac:dyDescent="0.15">
      <c r="A607" s="6">
        <v>606</v>
      </c>
      <c r="B607" s="6" t="s">
        <v>357</v>
      </c>
      <c r="C607" s="7" t="s">
        <v>253</v>
      </c>
      <c r="D607" s="6">
        <v>2578.6799999999998</v>
      </c>
      <c r="E607" s="6" t="s">
        <v>358</v>
      </c>
      <c r="F607" s="6" t="s">
        <v>359</v>
      </c>
      <c r="G607" s="6" t="s">
        <v>358</v>
      </c>
      <c r="H607" s="23" t="s">
        <v>990</v>
      </c>
      <c r="I607" s="27">
        <v>2578.6799999999998</v>
      </c>
      <c r="J607" s="27">
        <f t="shared" si="18"/>
        <v>-54</v>
      </c>
      <c r="K607" s="8">
        <f t="shared" si="19"/>
        <v>-139248.72</v>
      </c>
    </row>
    <row r="608" spans="1:11" x14ac:dyDescent="0.15">
      <c r="A608" s="6">
        <v>607</v>
      </c>
      <c r="B608" s="6" t="s">
        <v>494</v>
      </c>
      <c r="C608" s="7" t="s">
        <v>424</v>
      </c>
      <c r="D608" s="6">
        <v>2371.1999999999998</v>
      </c>
      <c r="E608" s="6" t="s">
        <v>495</v>
      </c>
      <c r="F608" s="6" t="s">
        <v>496</v>
      </c>
      <c r="G608" s="6" t="s">
        <v>461</v>
      </c>
      <c r="H608" s="23" t="s">
        <v>990</v>
      </c>
      <c r="I608" s="27">
        <v>2371.1999999999998</v>
      </c>
      <c r="J608" s="27">
        <f t="shared" si="18"/>
        <v>-50</v>
      </c>
      <c r="K608" s="8">
        <f t="shared" si="19"/>
        <v>-118559.99999999999</v>
      </c>
    </row>
    <row r="609" spans="1:11" x14ac:dyDescent="0.15">
      <c r="A609" s="6">
        <v>608</v>
      </c>
      <c r="B609" s="6" t="s">
        <v>664</v>
      </c>
      <c r="C609" s="7" t="s">
        <v>281</v>
      </c>
      <c r="D609" s="6">
        <v>2282.2800000000002</v>
      </c>
      <c r="E609" s="6" t="s">
        <v>637</v>
      </c>
      <c r="F609" s="6" t="s">
        <v>665</v>
      </c>
      <c r="G609" s="6" t="s">
        <v>652</v>
      </c>
      <c r="H609" s="23" t="s">
        <v>991</v>
      </c>
      <c r="I609" s="27">
        <v>2282.2800000000002</v>
      </c>
      <c r="J609" s="27">
        <f t="shared" si="18"/>
        <v>-34</v>
      </c>
      <c r="K609" s="8">
        <f t="shared" si="19"/>
        <v>-77597.52</v>
      </c>
    </row>
    <row r="610" spans="1:11" x14ac:dyDescent="0.15">
      <c r="A610" s="6">
        <v>609</v>
      </c>
      <c r="B610" s="6" t="s">
        <v>666</v>
      </c>
      <c r="C610" s="7" t="s">
        <v>646</v>
      </c>
      <c r="D610" s="6">
        <v>2620.1799999999998</v>
      </c>
      <c r="E610" s="6" t="s">
        <v>637</v>
      </c>
      <c r="F610" s="6" t="s">
        <v>667</v>
      </c>
      <c r="G610" s="6" t="s">
        <v>668</v>
      </c>
      <c r="H610" s="23" t="s">
        <v>991</v>
      </c>
      <c r="I610" s="27">
        <v>2620.1799999999998</v>
      </c>
      <c r="J610" s="27">
        <f t="shared" si="18"/>
        <v>-43</v>
      </c>
      <c r="K610" s="8">
        <f t="shared" si="19"/>
        <v>-112667.73999999999</v>
      </c>
    </row>
    <row r="611" spans="1:11" x14ac:dyDescent="0.15">
      <c r="A611" s="6">
        <v>610</v>
      </c>
      <c r="B611" s="6" t="s">
        <v>765</v>
      </c>
      <c r="C611" s="7" t="s">
        <v>766</v>
      </c>
      <c r="D611" s="6">
        <v>2952.14</v>
      </c>
      <c r="E611" s="6" t="s">
        <v>761</v>
      </c>
      <c r="F611" s="6" t="s">
        <v>767</v>
      </c>
      <c r="G611" s="6" t="s">
        <v>768</v>
      </c>
      <c r="H611" s="23" t="s">
        <v>992</v>
      </c>
      <c r="I611" s="27">
        <v>2952.14</v>
      </c>
      <c r="J611" s="27">
        <f t="shared" si="18"/>
        <v>-55</v>
      </c>
      <c r="K611" s="8">
        <f t="shared" si="19"/>
        <v>-162367.69999999998</v>
      </c>
    </row>
    <row r="612" spans="1:11" x14ac:dyDescent="0.15">
      <c r="A612" s="6">
        <v>611</v>
      </c>
      <c r="B612" s="6" t="s">
        <v>875</v>
      </c>
      <c r="C612" s="7" t="s">
        <v>790</v>
      </c>
      <c r="D612" s="6">
        <v>2869.15</v>
      </c>
      <c r="E612" s="6" t="s">
        <v>863</v>
      </c>
      <c r="F612" s="6" t="s">
        <v>851</v>
      </c>
      <c r="G612" s="6" t="s">
        <v>876</v>
      </c>
      <c r="H612" s="23" t="s">
        <v>992</v>
      </c>
      <c r="I612" s="27">
        <v>2869.15</v>
      </c>
      <c r="J612" s="27">
        <f t="shared" si="18"/>
        <v>-50</v>
      </c>
      <c r="K612" s="8">
        <f t="shared" si="19"/>
        <v>-143457.5</v>
      </c>
    </row>
    <row r="613" spans="1:11" x14ac:dyDescent="0.15">
      <c r="A613" s="6">
        <v>612</v>
      </c>
      <c r="B613" s="6" t="s">
        <v>927</v>
      </c>
      <c r="C613" s="7" t="s">
        <v>874</v>
      </c>
      <c r="D613" s="6">
        <v>2732.81</v>
      </c>
      <c r="E613" s="6" t="s">
        <v>926</v>
      </c>
      <c r="F613" s="6" t="s">
        <v>928</v>
      </c>
      <c r="G613" s="6" t="s">
        <v>924</v>
      </c>
      <c r="H613" s="23" t="s">
        <v>992</v>
      </c>
      <c r="I613" s="27">
        <v>2732.81</v>
      </c>
      <c r="J613" s="27">
        <f t="shared" si="18"/>
        <v>-48</v>
      </c>
      <c r="K613" s="8">
        <f t="shared" si="19"/>
        <v>-131174.88</v>
      </c>
    </row>
    <row r="614" spans="1:11" x14ac:dyDescent="0.15">
      <c r="A614" s="6">
        <v>613</v>
      </c>
      <c r="B614" s="6" t="s">
        <v>929</v>
      </c>
      <c r="C614" s="7" t="s">
        <v>897</v>
      </c>
      <c r="D614" s="6">
        <v>2199.29</v>
      </c>
      <c r="E614" s="6" t="s">
        <v>926</v>
      </c>
      <c r="F614" s="6" t="s">
        <v>928</v>
      </c>
      <c r="G614" s="6" t="s">
        <v>930</v>
      </c>
      <c r="H614" s="23" t="s">
        <v>992</v>
      </c>
      <c r="I614" s="27">
        <v>2199.29</v>
      </c>
      <c r="J614" s="27">
        <f t="shared" si="18"/>
        <v>-41</v>
      </c>
      <c r="K614" s="8">
        <f t="shared" si="19"/>
        <v>-90170.89</v>
      </c>
    </row>
    <row r="615" spans="1:11" x14ac:dyDescent="0.15">
      <c r="A615" s="6">
        <v>614</v>
      </c>
      <c r="B615" s="6" t="s">
        <v>931</v>
      </c>
      <c r="C615" s="7" t="s">
        <v>897</v>
      </c>
      <c r="D615" s="6">
        <v>14079</v>
      </c>
      <c r="E615" s="6" t="s">
        <v>926</v>
      </c>
      <c r="F615" s="6" t="s">
        <v>928</v>
      </c>
      <c r="G615" s="6" t="s">
        <v>930</v>
      </c>
      <c r="H615" s="23" t="s">
        <v>992</v>
      </c>
      <c r="I615" s="27">
        <v>14079</v>
      </c>
      <c r="J615" s="27">
        <f t="shared" si="18"/>
        <v>-41</v>
      </c>
      <c r="K615" s="8">
        <f t="shared" si="19"/>
        <v>-577239</v>
      </c>
    </row>
    <row r="616" spans="1:11" x14ac:dyDescent="0.15">
      <c r="A616" s="6">
        <v>615</v>
      </c>
      <c r="B616" s="6" t="s">
        <v>166</v>
      </c>
      <c r="C616" s="7" t="s">
        <v>128</v>
      </c>
      <c r="D616" s="6">
        <v>7709.06</v>
      </c>
      <c r="E616" s="6" t="s">
        <v>167</v>
      </c>
      <c r="F616" s="6" t="s">
        <v>97</v>
      </c>
      <c r="G616" s="6" t="s">
        <v>168</v>
      </c>
      <c r="H616" s="23" t="s">
        <v>989</v>
      </c>
      <c r="I616" s="27">
        <v>7709.06</v>
      </c>
      <c r="J616" s="27">
        <f t="shared" si="18"/>
        <v>-1</v>
      </c>
      <c r="K616" s="8">
        <f t="shared" si="19"/>
        <v>-7709.06</v>
      </c>
    </row>
    <row r="617" spans="1:11" x14ac:dyDescent="0.15">
      <c r="A617" s="6">
        <v>616</v>
      </c>
      <c r="B617" s="6" t="s">
        <v>249</v>
      </c>
      <c r="C617" s="7" t="s">
        <v>239</v>
      </c>
      <c r="D617" s="6">
        <v>12200</v>
      </c>
      <c r="E617" s="6" t="s">
        <v>239</v>
      </c>
      <c r="F617" s="6" t="s">
        <v>189</v>
      </c>
      <c r="G617" s="6" t="s">
        <v>250</v>
      </c>
      <c r="H617" s="23" t="s">
        <v>990</v>
      </c>
      <c r="I617" s="27">
        <v>12200</v>
      </c>
      <c r="J617" s="27">
        <f t="shared" si="18"/>
        <v>-7</v>
      </c>
      <c r="K617" s="8">
        <f t="shared" si="19"/>
        <v>-85400</v>
      </c>
    </row>
    <row r="618" spans="1:11" x14ac:dyDescent="0.15">
      <c r="A618" s="6">
        <v>617</v>
      </c>
      <c r="B618" s="6" t="s">
        <v>691</v>
      </c>
      <c r="C618" s="7" t="s">
        <v>430</v>
      </c>
      <c r="D618" s="6">
        <v>7662.94</v>
      </c>
      <c r="E618" s="6" t="s">
        <v>688</v>
      </c>
      <c r="F618" s="6" t="s">
        <v>496</v>
      </c>
      <c r="G618" s="6" t="s">
        <v>687</v>
      </c>
      <c r="H618" s="23" t="s">
        <v>991</v>
      </c>
      <c r="I618" s="27">
        <v>7662.94</v>
      </c>
      <c r="J618" s="27">
        <f t="shared" si="18"/>
        <v>6</v>
      </c>
      <c r="K618" s="8">
        <f t="shared" si="19"/>
        <v>45977.64</v>
      </c>
    </row>
    <row r="619" spans="1:11" x14ac:dyDescent="0.15">
      <c r="A619" s="6">
        <v>618</v>
      </c>
      <c r="B619" s="6" t="s">
        <v>722</v>
      </c>
      <c r="C619" s="7" t="s">
        <v>626</v>
      </c>
      <c r="D619" s="6">
        <v>10248</v>
      </c>
      <c r="E619" s="6" t="s">
        <v>665</v>
      </c>
      <c r="F619" s="6" t="s">
        <v>665</v>
      </c>
      <c r="G619" s="6" t="s">
        <v>720</v>
      </c>
      <c r="H619" s="23" t="s">
        <v>991</v>
      </c>
      <c r="I619" s="27">
        <v>10248</v>
      </c>
      <c r="J619" s="27">
        <f t="shared" si="18"/>
        <v>4</v>
      </c>
      <c r="K619" s="8">
        <f t="shared" si="19"/>
        <v>40992</v>
      </c>
    </row>
    <row r="620" spans="1:11" x14ac:dyDescent="0.15">
      <c r="A620" s="6">
        <v>619</v>
      </c>
      <c r="B620" s="6" t="s">
        <v>113</v>
      </c>
      <c r="C620" s="7" t="s">
        <v>63</v>
      </c>
      <c r="D620" s="6">
        <v>732</v>
      </c>
      <c r="E620" s="6" t="s">
        <v>69</v>
      </c>
      <c r="F620" s="6" t="s">
        <v>90</v>
      </c>
      <c r="G620" s="6" t="s">
        <v>75</v>
      </c>
      <c r="H620" s="23" t="s">
        <v>989</v>
      </c>
      <c r="I620" s="27">
        <v>732</v>
      </c>
      <c r="J620" s="27">
        <f t="shared" si="18"/>
        <v>37</v>
      </c>
      <c r="K620" s="8">
        <f t="shared" si="19"/>
        <v>27084</v>
      </c>
    </row>
    <row r="621" spans="1:11" x14ac:dyDescent="0.15">
      <c r="A621" s="6">
        <v>620</v>
      </c>
      <c r="B621" s="6" t="s">
        <v>91</v>
      </c>
      <c r="C621" s="7" t="s">
        <v>238</v>
      </c>
      <c r="D621" s="6">
        <v>252.03</v>
      </c>
      <c r="E621" s="6" t="s">
        <v>289</v>
      </c>
      <c r="F621" s="6" t="s">
        <v>189</v>
      </c>
      <c r="G621" s="6" t="s">
        <v>253</v>
      </c>
      <c r="H621" s="23" t="s">
        <v>990</v>
      </c>
      <c r="I621" s="27">
        <v>210.71</v>
      </c>
      <c r="J621" s="27">
        <f t="shared" si="18"/>
        <v>-17</v>
      </c>
      <c r="K621" s="8">
        <f t="shared" si="19"/>
        <v>-4284.51</v>
      </c>
    </row>
    <row r="622" spans="1:11" x14ac:dyDescent="0.15">
      <c r="A622" s="6">
        <v>621</v>
      </c>
      <c r="B622" s="6" t="s">
        <v>266</v>
      </c>
      <c r="C622" s="7" t="s">
        <v>267</v>
      </c>
      <c r="D622" s="6">
        <v>313.5</v>
      </c>
      <c r="E622" s="6" t="s">
        <v>265</v>
      </c>
      <c r="F622" s="6" t="s">
        <v>267</v>
      </c>
      <c r="G622" s="6" t="s">
        <v>59</v>
      </c>
      <c r="H622" s="23" t="s">
        <v>989</v>
      </c>
      <c r="I622" s="27">
        <v>313.5</v>
      </c>
      <c r="J622" s="27">
        <f t="shared" si="18"/>
        <v>4</v>
      </c>
      <c r="K622" s="8">
        <f t="shared" si="19"/>
        <v>1254</v>
      </c>
    </row>
    <row r="623" spans="1:11" x14ac:dyDescent="0.15">
      <c r="A623" s="6">
        <v>622</v>
      </c>
      <c r="B623" s="6" t="s">
        <v>335</v>
      </c>
      <c r="C623" s="7" t="s">
        <v>267</v>
      </c>
      <c r="D623" s="6">
        <v>1220</v>
      </c>
      <c r="E623" s="6" t="s">
        <v>189</v>
      </c>
      <c r="F623" s="6" t="s">
        <v>267</v>
      </c>
      <c r="G623" s="6" t="s">
        <v>319</v>
      </c>
      <c r="H623" s="23" t="s">
        <v>990</v>
      </c>
      <c r="I623" s="27">
        <v>1220</v>
      </c>
      <c r="J623" s="27">
        <f t="shared" si="18"/>
        <v>42</v>
      </c>
      <c r="K623" s="8">
        <f t="shared" si="19"/>
        <v>51240</v>
      </c>
    </row>
    <row r="624" spans="1:11" x14ac:dyDescent="0.15">
      <c r="A624" s="6">
        <v>623</v>
      </c>
      <c r="B624" s="6" t="s">
        <v>114</v>
      </c>
      <c r="C624" s="7" t="s">
        <v>267</v>
      </c>
      <c r="D624" s="6">
        <v>529.26</v>
      </c>
      <c r="E624" s="6" t="s">
        <v>189</v>
      </c>
      <c r="F624" s="6" t="s">
        <v>267</v>
      </c>
      <c r="G624" s="6" t="s">
        <v>319</v>
      </c>
      <c r="H624" s="23" t="s">
        <v>990</v>
      </c>
      <c r="I624" s="27">
        <v>529.26</v>
      </c>
      <c r="J624" s="27">
        <f t="shared" si="18"/>
        <v>42</v>
      </c>
      <c r="K624" s="8">
        <f t="shared" si="19"/>
        <v>22228.92</v>
      </c>
    </row>
    <row r="625" spans="1:11" x14ac:dyDescent="0.15">
      <c r="A625" s="6">
        <v>624</v>
      </c>
      <c r="B625" s="6" t="s">
        <v>172</v>
      </c>
      <c r="C625" s="7" t="s">
        <v>756</v>
      </c>
      <c r="D625" s="6">
        <v>531.74</v>
      </c>
      <c r="E625" s="6" t="s">
        <v>784</v>
      </c>
      <c r="F625" s="6" t="s">
        <v>756</v>
      </c>
      <c r="G625" s="6" t="s">
        <v>812</v>
      </c>
      <c r="H625" s="23" t="s">
        <v>992</v>
      </c>
      <c r="I625" s="27">
        <v>531.74</v>
      </c>
      <c r="J625" s="27">
        <f t="shared" si="18"/>
        <v>51</v>
      </c>
      <c r="K625" s="8">
        <f t="shared" si="19"/>
        <v>27118.74</v>
      </c>
    </row>
    <row r="626" spans="1:11" x14ac:dyDescent="0.15">
      <c r="A626" s="6">
        <v>625</v>
      </c>
      <c r="B626" s="6" t="s">
        <v>255</v>
      </c>
      <c r="C626" s="7" t="s">
        <v>256</v>
      </c>
      <c r="D626" s="6">
        <v>122.5</v>
      </c>
      <c r="E626" s="6" t="s">
        <v>257</v>
      </c>
      <c r="F626" s="6" t="s">
        <v>256</v>
      </c>
      <c r="G626" s="6" t="s">
        <v>258</v>
      </c>
      <c r="H626" s="23" t="s">
        <v>989</v>
      </c>
      <c r="I626" s="27">
        <v>122.5</v>
      </c>
      <c r="J626" s="27">
        <f t="shared" si="18"/>
        <v>40</v>
      </c>
      <c r="K626" s="8">
        <f t="shared" si="19"/>
        <v>4900</v>
      </c>
    </row>
    <row r="627" spans="1:11" x14ac:dyDescent="0.15">
      <c r="A627" s="6">
        <v>626</v>
      </c>
      <c r="B627" s="6" t="s">
        <v>99</v>
      </c>
      <c r="C627" s="7" t="s">
        <v>50</v>
      </c>
      <c r="D627" s="6">
        <v>23.27</v>
      </c>
      <c r="E627" s="6" t="s">
        <v>69</v>
      </c>
      <c r="F627" s="6" t="s">
        <v>53</v>
      </c>
      <c r="G627" s="6" t="s">
        <v>100</v>
      </c>
      <c r="H627" s="23" t="s">
        <v>989</v>
      </c>
      <c r="I627" s="27">
        <v>23.27</v>
      </c>
      <c r="J627" s="27">
        <f t="shared" si="18"/>
        <v>77</v>
      </c>
      <c r="K627" s="8">
        <f t="shared" si="19"/>
        <v>1791.79</v>
      </c>
    </row>
    <row r="628" spans="1:11" x14ac:dyDescent="0.15">
      <c r="A628" s="6">
        <v>627</v>
      </c>
      <c r="B628" s="6" t="s">
        <v>481</v>
      </c>
      <c r="C628" s="7" t="s">
        <v>304</v>
      </c>
      <c r="D628" s="6">
        <v>1147.9000000000001</v>
      </c>
      <c r="E628" s="6" t="s">
        <v>427</v>
      </c>
      <c r="F628" s="6" t="s">
        <v>294</v>
      </c>
      <c r="G628" s="6" t="s">
        <v>427</v>
      </c>
      <c r="H628" s="23" t="s">
        <v>990</v>
      </c>
      <c r="I628" s="27">
        <v>1147.9000000000001</v>
      </c>
      <c r="J628" s="27">
        <f t="shared" si="18"/>
        <v>-2</v>
      </c>
      <c r="K628" s="8">
        <f t="shared" si="19"/>
        <v>-2295.8000000000002</v>
      </c>
    </row>
    <row r="629" spans="1:11" x14ac:dyDescent="0.15">
      <c r="A629" s="6">
        <v>628</v>
      </c>
      <c r="B629" s="6" t="s">
        <v>561</v>
      </c>
      <c r="C629" s="7" t="s">
        <v>424</v>
      </c>
      <c r="D629" s="6">
        <v>381.53</v>
      </c>
      <c r="E629" s="6" t="s">
        <v>281</v>
      </c>
      <c r="F629" s="6" t="s">
        <v>359</v>
      </c>
      <c r="G629" s="6" t="s">
        <v>488</v>
      </c>
      <c r="H629" s="23" t="s">
        <v>991</v>
      </c>
      <c r="I629" s="27">
        <v>381.53</v>
      </c>
      <c r="J629" s="27">
        <f t="shared" si="18"/>
        <v>1</v>
      </c>
      <c r="K629" s="8">
        <f t="shared" si="19"/>
        <v>381.53</v>
      </c>
    </row>
    <row r="630" spans="1:11" x14ac:dyDescent="0.15">
      <c r="A630" s="6">
        <v>629</v>
      </c>
      <c r="B630" s="6" t="s">
        <v>671</v>
      </c>
      <c r="C630" s="7" t="s">
        <v>430</v>
      </c>
      <c r="D630" s="6">
        <v>114.55</v>
      </c>
      <c r="E630" s="6" t="s">
        <v>669</v>
      </c>
      <c r="F630" s="6" t="s">
        <v>496</v>
      </c>
      <c r="G630" s="6" t="s">
        <v>496</v>
      </c>
      <c r="H630" s="23" t="s">
        <v>991</v>
      </c>
      <c r="I630" s="27">
        <v>114.55</v>
      </c>
      <c r="J630" s="27">
        <f t="shared" si="18"/>
        <v>0</v>
      </c>
      <c r="K630" s="8">
        <f t="shared" si="19"/>
        <v>0</v>
      </c>
    </row>
    <row r="631" spans="1:11" x14ac:dyDescent="0.15">
      <c r="A631" s="6">
        <v>630</v>
      </c>
      <c r="B631" s="6" t="s">
        <v>315</v>
      </c>
      <c r="C631" s="7" t="s">
        <v>69</v>
      </c>
      <c r="D631" s="6">
        <v>4746.5</v>
      </c>
      <c r="E631" s="6" t="s">
        <v>314</v>
      </c>
      <c r="F631" s="6" t="s">
        <v>69</v>
      </c>
      <c r="G631" s="6" t="s">
        <v>316</v>
      </c>
      <c r="H631" s="23" t="s">
        <v>990</v>
      </c>
      <c r="I631" s="27">
        <v>4746.5</v>
      </c>
      <c r="J631" s="27">
        <f t="shared" si="18"/>
        <v>119</v>
      </c>
      <c r="K631" s="8">
        <f t="shared" si="19"/>
        <v>564833.5</v>
      </c>
    </row>
    <row r="632" spans="1:11" x14ac:dyDescent="0.15">
      <c r="A632" s="6">
        <v>631</v>
      </c>
      <c r="B632" s="6" t="s">
        <v>482</v>
      </c>
      <c r="C632" s="7" t="s">
        <v>260</v>
      </c>
      <c r="D632" s="6">
        <v>638</v>
      </c>
      <c r="E632" s="6" t="s">
        <v>427</v>
      </c>
      <c r="F632" s="6" t="s">
        <v>260</v>
      </c>
      <c r="G632" s="6" t="s">
        <v>416</v>
      </c>
      <c r="H632" s="23" t="s">
        <v>990</v>
      </c>
      <c r="I632" s="27">
        <v>638</v>
      </c>
      <c r="J632" s="27">
        <f t="shared" si="18"/>
        <v>61</v>
      </c>
      <c r="K632" s="8">
        <f t="shared" si="19"/>
        <v>38918</v>
      </c>
    </row>
    <row r="633" spans="1:11" x14ac:dyDescent="0.15">
      <c r="A633" s="6">
        <v>632</v>
      </c>
      <c r="B633" s="6" t="s">
        <v>483</v>
      </c>
      <c r="C633" s="7" t="s">
        <v>260</v>
      </c>
      <c r="D633" s="6">
        <v>1161.5999999999999</v>
      </c>
      <c r="E633" s="6" t="s">
        <v>416</v>
      </c>
      <c r="F633" s="6" t="s">
        <v>260</v>
      </c>
      <c r="G633" s="6" t="s">
        <v>416</v>
      </c>
      <c r="H633" s="23" t="s">
        <v>990</v>
      </c>
      <c r="I633" s="27">
        <v>1161.5999999999999</v>
      </c>
      <c r="J633" s="27">
        <f t="shared" si="18"/>
        <v>61</v>
      </c>
      <c r="K633" s="8">
        <f t="shared" si="19"/>
        <v>70857.599999999991</v>
      </c>
    </row>
    <row r="634" spans="1:11" x14ac:dyDescent="0.15">
      <c r="A634" s="6">
        <v>633</v>
      </c>
      <c r="B634" s="6" t="s">
        <v>484</v>
      </c>
      <c r="C634" s="7" t="s">
        <v>260</v>
      </c>
      <c r="D634" s="6">
        <v>1185.8</v>
      </c>
      <c r="E634" s="6" t="s">
        <v>416</v>
      </c>
      <c r="F634" s="6" t="s">
        <v>260</v>
      </c>
      <c r="G634" s="6" t="s">
        <v>416</v>
      </c>
      <c r="H634" s="23" t="s">
        <v>990</v>
      </c>
      <c r="I634" s="27">
        <v>1185.8</v>
      </c>
      <c r="J634" s="27">
        <f t="shared" si="18"/>
        <v>61</v>
      </c>
      <c r="K634" s="8">
        <f t="shared" si="19"/>
        <v>72333.8</v>
      </c>
    </row>
    <row r="635" spans="1:11" x14ac:dyDescent="0.15">
      <c r="A635" s="6">
        <v>634</v>
      </c>
      <c r="B635" s="6" t="s">
        <v>658</v>
      </c>
      <c r="C635" s="7" t="s">
        <v>646</v>
      </c>
      <c r="D635" s="6">
        <v>2830.4</v>
      </c>
      <c r="E635" s="6" t="s">
        <v>637</v>
      </c>
      <c r="F635" s="6" t="s">
        <v>659</v>
      </c>
      <c r="G635" s="6" t="s">
        <v>637</v>
      </c>
      <c r="H635" s="23" t="s">
        <v>991</v>
      </c>
      <c r="I635" s="27">
        <v>2830.4</v>
      </c>
      <c r="J635" s="27">
        <f t="shared" si="18"/>
        <v>-27</v>
      </c>
      <c r="K635" s="8">
        <f t="shared" si="19"/>
        <v>-76420.800000000003</v>
      </c>
    </row>
    <row r="636" spans="1:11" x14ac:dyDescent="0.15">
      <c r="A636" s="6">
        <v>635</v>
      </c>
      <c r="B636" s="6" t="s">
        <v>503</v>
      </c>
      <c r="C636" s="7" t="s">
        <v>768</v>
      </c>
      <c r="D636" s="6">
        <v>5551</v>
      </c>
      <c r="E636" s="6" t="s">
        <v>803</v>
      </c>
      <c r="F636" s="6" t="s">
        <v>801</v>
      </c>
      <c r="G636" s="6" t="s">
        <v>812</v>
      </c>
      <c r="H636" s="23" t="s">
        <v>992</v>
      </c>
      <c r="I636" s="27">
        <v>5551</v>
      </c>
      <c r="J636" s="27">
        <f t="shared" si="18"/>
        <v>-9</v>
      </c>
      <c r="K636" s="8">
        <f t="shared" si="19"/>
        <v>-49959</v>
      </c>
    </row>
    <row r="637" spans="1:11" x14ac:dyDescent="0.15">
      <c r="A637" s="6">
        <v>636</v>
      </c>
      <c r="B637" s="6" t="s">
        <v>32</v>
      </c>
      <c r="C637" s="7" t="s">
        <v>745</v>
      </c>
      <c r="D637" s="6">
        <v>268400</v>
      </c>
      <c r="E637" s="6" t="s">
        <v>803</v>
      </c>
      <c r="F637" s="6" t="s">
        <v>745</v>
      </c>
      <c r="G637" s="6" t="s">
        <v>812</v>
      </c>
      <c r="H637" s="23" t="s">
        <v>992</v>
      </c>
      <c r="I637" s="27">
        <v>243100</v>
      </c>
      <c r="J637" s="27">
        <f t="shared" si="18"/>
        <v>27</v>
      </c>
      <c r="K637" s="8">
        <f t="shared" si="19"/>
        <v>7246800</v>
      </c>
    </row>
    <row r="638" spans="1:11" x14ac:dyDescent="0.15">
      <c r="A638" s="6">
        <v>637</v>
      </c>
      <c r="B638" s="6" t="s">
        <v>36</v>
      </c>
      <c r="C638" s="7" t="s">
        <v>243</v>
      </c>
      <c r="D638" s="6">
        <v>3298.88</v>
      </c>
      <c r="E638" s="6" t="s">
        <v>251</v>
      </c>
      <c r="F638" s="6" t="s">
        <v>186</v>
      </c>
      <c r="G638" s="6" t="s">
        <v>59</v>
      </c>
      <c r="H638" s="23" t="s">
        <v>989</v>
      </c>
      <c r="I638" s="27">
        <v>2778.88</v>
      </c>
      <c r="J638" s="27">
        <f t="shared" si="18"/>
        <v>-4</v>
      </c>
      <c r="K638" s="8">
        <f t="shared" si="19"/>
        <v>-13195.52</v>
      </c>
    </row>
    <row r="639" spans="1:11" x14ac:dyDescent="0.15">
      <c r="A639" s="6">
        <v>638</v>
      </c>
      <c r="B639" s="6" t="s">
        <v>16</v>
      </c>
      <c r="C639" s="7" t="s">
        <v>238</v>
      </c>
      <c r="D639" s="6">
        <v>2537.6</v>
      </c>
      <c r="E639" s="6" t="s">
        <v>257</v>
      </c>
      <c r="F639" s="6" t="s">
        <v>186</v>
      </c>
      <c r="G639" s="6" t="s">
        <v>59</v>
      </c>
      <c r="H639" s="23" t="s">
        <v>989</v>
      </c>
      <c r="I639" s="27">
        <v>2137.6</v>
      </c>
      <c r="J639" s="27">
        <f t="shared" si="18"/>
        <v>-4</v>
      </c>
      <c r="K639" s="8">
        <f t="shared" si="19"/>
        <v>-10150.4</v>
      </c>
    </row>
    <row r="640" spans="1:11" x14ac:dyDescent="0.15">
      <c r="A640" s="6">
        <v>639</v>
      </c>
      <c r="B640" s="6" t="s">
        <v>13</v>
      </c>
      <c r="C640" s="7" t="s">
        <v>822</v>
      </c>
      <c r="D640" s="6">
        <v>2537.6</v>
      </c>
      <c r="E640" s="6" t="s">
        <v>876</v>
      </c>
      <c r="F640" s="6" t="s">
        <v>822</v>
      </c>
      <c r="G640" s="6" t="s">
        <v>858</v>
      </c>
      <c r="H640" s="23" t="s">
        <v>992</v>
      </c>
      <c r="I640" s="27">
        <v>2137.6</v>
      </c>
      <c r="J640" s="27">
        <f t="shared" si="18"/>
        <v>7</v>
      </c>
      <c r="K640" s="8">
        <f t="shared" si="19"/>
        <v>17763.2</v>
      </c>
    </row>
    <row r="641" spans="1:11" x14ac:dyDescent="0.15">
      <c r="A641" s="6">
        <v>640</v>
      </c>
      <c r="B641" s="6" t="s">
        <v>54</v>
      </c>
      <c r="C641" s="7" t="s">
        <v>338</v>
      </c>
      <c r="D641" s="6">
        <v>189.1</v>
      </c>
      <c r="E641" s="6" t="s">
        <v>359</v>
      </c>
      <c r="F641" s="6" t="s">
        <v>338</v>
      </c>
      <c r="G641" s="6" t="s">
        <v>488</v>
      </c>
      <c r="H641" s="23" t="s">
        <v>991</v>
      </c>
      <c r="I641" s="27">
        <v>189.1</v>
      </c>
      <c r="J641" s="27">
        <f t="shared" si="18"/>
        <v>54</v>
      </c>
      <c r="K641" s="8">
        <f t="shared" si="19"/>
        <v>10211.4</v>
      </c>
    </row>
    <row r="642" spans="1:11" x14ac:dyDescent="0.15">
      <c r="A642" s="6">
        <v>641</v>
      </c>
      <c r="B642" s="6" t="s">
        <v>288</v>
      </c>
      <c r="C642" s="7" t="s">
        <v>95</v>
      </c>
      <c r="D642" s="6">
        <v>10280.459999999999</v>
      </c>
      <c r="E642" s="6" t="s">
        <v>286</v>
      </c>
      <c r="F642" s="6" t="s">
        <v>171</v>
      </c>
      <c r="G642" s="6" t="s">
        <v>289</v>
      </c>
      <c r="H642" s="23" t="s">
        <v>990</v>
      </c>
      <c r="I642" s="27">
        <v>10280.459999999999</v>
      </c>
      <c r="J642" s="27">
        <f t="shared" si="18"/>
        <v>57</v>
      </c>
      <c r="K642" s="8">
        <f t="shared" si="19"/>
        <v>585986.22</v>
      </c>
    </row>
    <row r="643" spans="1:11" x14ac:dyDescent="0.15">
      <c r="A643" s="6">
        <v>642</v>
      </c>
      <c r="B643" s="6" t="s">
        <v>451</v>
      </c>
      <c r="C643" s="7" t="s">
        <v>300</v>
      </c>
      <c r="D643" s="6">
        <v>20686.330000000002</v>
      </c>
      <c r="E643" s="6" t="s">
        <v>452</v>
      </c>
      <c r="F643" s="6" t="s">
        <v>421</v>
      </c>
      <c r="G643" s="6" t="s">
        <v>446</v>
      </c>
      <c r="H643" s="23" t="s">
        <v>990</v>
      </c>
      <c r="I643" s="27">
        <v>20686.330000000002</v>
      </c>
      <c r="J643" s="27">
        <f t="shared" ref="J643:J706" si="20">G643-F643</f>
        <v>12</v>
      </c>
      <c r="K643" s="8">
        <f t="shared" ref="K643:K706" si="21">J643*D643</f>
        <v>248235.96000000002</v>
      </c>
    </row>
    <row r="644" spans="1:11" x14ac:dyDescent="0.15">
      <c r="A644" s="6">
        <v>643</v>
      </c>
      <c r="B644" s="6" t="s">
        <v>654</v>
      </c>
      <c r="C644" s="7" t="s">
        <v>620</v>
      </c>
      <c r="D644" s="6">
        <v>21481.85</v>
      </c>
      <c r="E644" s="6" t="s">
        <v>655</v>
      </c>
      <c r="F644" s="6" t="s">
        <v>656</v>
      </c>
      <c r="G644" s="6" t="s">
        <v>637</v>
      </c>
      <c r="H644" s="23" t="s">
        <v>991</v>
      </c>
      <c r="I644" s="27">
        <v>21481.85</v>
      </c>
      <c r="J644" s="27">
        <f t="shared" si="20"/>
        <v>-17</v>
      </c>
      <c r="K644" s="8">
        <f t="shared" si="21"/>
        <v>-365191.44999999995</v>
      </c>
    </row>
    <row r="645" spans="1:11" x14ac:dyDescent="0.15">
      <c r="A645" s="6">
        <v>644</v>
      </c>
      <c r="B645" s="6" t="s">
        <v>207</v>
      </c>
      <c r="C645" s="7" t="s">
        <v>57</v>
      </c>
      <c r="D645" s="6">
        <v>207.4</v>
      </c>
      <c r="E645" s="6" t="s">
        <v>69</v>
      </c>
      <c r="F645" s="6" t="s">
        <v>57</v>
      </c>
      <c r="G645" s="6" t="s">
        <v>168</v>
      </c>
      <c r="H645" s="23" t="s">
        <v>989</v>
      </c>
      <c r="I645" s="27">
        <v>207.4</v>
      </c>
      <c r="J645" s="27">
        <f t="shared" si="20"/>
        <v>89</v>
      </c>
      <c r="K645" s="8">
        <f t="shared" si="21"/>
        <v>18458.600000000002</v>
      </c>
    </row>
    <row r="646" spans="1:11" x14ac:dyDescent="0.15">
      <c r="A646" s="6">
        <v>645</v>
      </c>
      <c r="B646" s="6" t="s">
        <v>210</v>
      </c>
      <c r="C646" s="7" t="s">
        <v>69</v>
      </c>
      <c r="D646" s="6">
        <v>207.4</v>
      </c>
      <c r="E646" s="6" t="s">
        <v>69</v>
      </c>
      <c r="F646" s="6" t="s">
        <v>69</v>
      </c>
      <c r="G646" s="6" t="s">
        <v>168</v>
      </c>
      <c r="H646" s="23" t="s">
        <v>989</v>
      </c>
      <c r="I646" s="27">
        <v>207.4</v>
      </c>
      <c r="J646" s="27">
        <f t="shared" si="20"/>
        <v>58</v>
      </c>
      <c r="K646" s="8">
        <f t="shared" si="21"/>
        <v>12029.2</v>
      </c>
    </row>
    <row r="647" spans="1:11" x14ac:dyDescent="0.15">
      <c r="A647" s="6">
        <v>646</v>
      </c>
      <c r="B647" s="6" t="s">
        <v>10</v>
      </c>
      <c r="C647" s="7" t="s">
        <v>116</v>
      </c>
      <c r="D647" s="6">
        <v>553.88</v>
      </c>
      <c r="E647" s="6" t="s">
        <v>213</v>
      </c>
      <c r="F647" s="6" t="s">
        <v>97</v>
      </c>
      <c r="G647" s="6" t="s">
        <v>168</v>
      </c>
      <c r="H647" s="23" t="s">
        <v>989</v>
      </c>
      <c r="I647" s="27">
        <v>553.88</v>
      </c>
      <c r="J647" s="27">
        <f t="shared" si="20"/>
        <v>-1</v>
      </c>
      <c r="K647" s="8">
        <f t="shared" si="21"/>
        <v>-553.88</v>
      </c>
    </row>
    <row r="648" spans="1:11" x14ac:dyDescent="0.15">
      <c r="A648" s="6">
        <v>647</v>
      </c>
      <c r="B648" s="6" t="s">
        <v>60</v>
      </c>
      <c r="C648" s="7" t="s">
        <v>81</v>
      </c>
      <c r="D648" s="6">
        <v>150.06</v>
      </c>
      <c r="E648" s="6" t="s">
        <v>213</v>
      </c>
      <c r="F648" s="6" t="s">
        <v>97</v>
      </c>
      <c r="G648" s="6" t="s">
        <v>168</v>
      </c>
      <c r="H648" s="23" t="s">
        <v>989</v>
      </c>
      <c r="I648" s="27">
        <v>150.06</v>
      </c>
      <c r="J648" s="27">
        <f t="shared" si="20"/>
        <v>-1</v>
      </c>
      <c r="K648" s="8">
        <f t="shared" si="21"/>
        <v>-150.06</v>
      </c>
    </row>
    <row r="649" spans="1:11" x14ac:dyDescent="0.15">
      <c r="A649" s="6">
        <v>648</v>
      </c>
      <c r="B649" s="6" t="s">
        <v>14</v>
      </c>
      <c r="C649" s="7" t="s">
        <v>167</v>
      </c>
      <c r="D649" s="6">
        <v>372.1</v>
      </c>
      <c r="E649" s="6" t="s">
        <v>268</v>
      </c>
      <c r="F649" s="6" t="s">
        <v>186</v>
      </c>
      <c r="G649" s="6" t="s">
        <v>260</v>
      </c>
      <c r="H649" s="23" t="s">
        <v>990</v>
      </c>
      <c r="I649" s="27">
        <v>372.1</v>
      </c>
      <c r="J649" s="27">
        <f t="shared" si="20"/>
        <v>3</v>
      </c>
      <c r="K649" s="8">
        <f t="shared" si="21"/>
        <v>1116.3000000000002</v>
      </c>
    </row>
    <row r="650" spans="1:11" x14ac:dyDescent="0.15">
      <c r="A650" s="6">
        <v>649</v>
      </c>
      <c r="B650" s="6" t="s">
        <v>44</v>
      </c>
      <c r="C650" s="7" t="s">
        <v>233</v>
      </c>
      <c r="D650" s="6">
        <v>150.06</v>
      </c>
      <c r="E650" s="6" t="s">
        <v>268</v>
      </c>
      <c r="F650" s="6" t="s">
        <v>186</v>
      </c>
      <c r="G650" s="6" t="s">
        <v>260</v>
      </c>
      <c r="H650" s="23" t="s">
        <v>990</v>
      </c>
      <c r="I650" s="27">
        <v>150.06</v>
      </c>
      <c r="J650" s="27">
        <f t="shared" si="20"/>
        <v>3</v>
      </c>
      <c r="K650" s="8">
        <f t="shared" si="21"/>
        <v>450.18</v>
      </c>
    </row>
    <row r="651" spans="1:11" x14ac:dyDescent="0.15">
      <c r="A651" s="6">
        <v>650</v>
      </c>
      <c r="B651" s="6" t="s">
        <v>39</v>
      </c>
      <c r="C651" s="7" t="s">
        <v>59</v>
      </c>
      <c r="D651" s="6">
        <v>150.06</v>
      </c>
      <c r="E651" s="6" t="s">
        <v>189</v>
      </c>
      <c r="F651" s="6" t="s">
        <v>189</v>
      </c>
      <c r="G651" s="6" t="s">
        <v>321</v>
      </c>
      <c r="H651" s="23" t="s">
        <v>990</v>
      </c>
      <c r="I651" s="27">
        <v>150.06</v>
      </c>
      <c r="J651" s="27">
        <f t="shared" si="20"/>
        <v>20</v>
      </c>
      <c r="K651" s="8">
        <f t="shared" si="21"/>
        <v>3001.2</v>
      </c>
    </row>
    <row r="652" spans="1:11" x14ac:dyDescent="0.15">
      <c r="A652" s="6">
        <v>651</v>
      </c>
      <c r="B652" s="6" t="s">
        <v>485</v>
      </c>
      <c r="C652" s="7" t="s">
        <v>323</v>
      </c>
      <c r="D652" s="6">
        <v>150.06</v>
      </c>
      <c r="E652" s="6" t="s">
        <v>416</v>
      </c>
      <c r="F652" s="6" t="s">
        <v>294</v>
      </c>
      <c r="G652" s="6" t="s">
        <v>416</v>
      </c>
      <c r="H652" s="23" t="s">
        <v>990</v>
      </c>
      <c r="I652" s="27">
        <v>150.06</v>
      </c>
      <c r="J652" s="27">
        <f t="shared" si="20"/>
        <v>3</v>
      </c>
      <c r="K652" s="8">
        <f t="shared" si="21"/>
        <v>450.18</v>
      </c>
    </row>
    <row r="653" spans="1:11" x14ac:dyDescent="0.15">
      <c r="A653" s="6">
        <v>652</v>
      </c>
      <c r="B653" s="6" t="s">
        <v>67</v>
      </c>
      <c r="C653" s="7" t="s">
        <v>456</v>
      </c>
      <c r="D653" s="6">
        <v>150.06</v>
      </c>
      <c r="E653" s="6" t="s">
        <v>523</v>
      </c>
      <c r="F653" s="6" t="s">
        <v>359</v>
      </c>
      <c r="G653" s="6" t="s">
        <v>488</v>
      </c>
      <c r="H653" s="23" t="s">
        <v>991</v>
      </c>
      <c r="I653" s="27">
        <v>150.06</v>
      </c>
      <c r="J653" s="27">
        <f t="shared" si="20"/>
        <v>1</v>
      </c>
      <c r="K653" s="8">
        <f t="shared" si="21"/>
        <v>150.06</v>
      </c>
    </row>
    <row r="654" spans="1:11" x14ac:dyDescent="0.15">
      <c r="A654" s="6">
        <v>653</v>
      </c>
      <c r="B654" s="6" t="s">
        <v>566</v>
      </c>
      <c r="C654" s="7" t="s">
        <v>356</v>
      </c>
      <c r="D654" s="6">
        <v>589.87</v>
      </c>
      <c r="E654" s="6" t="s">
        <v>523</v>
      </c>
      <c r="F654" s="6" t="s">
        <v>359</v>
      </c>
      <c r="G654" s="6" t="s">
        <v>488</v>
      </c>
      <c r="H654" s="23" t="s">
        <v>991</v>
      </c>
      <c r="I654" s="27">
        <v>589.87</v>
      </c>
      <c r="J654" s="27">
        <f t="shared" si="20"/>
        <v>1</v>
      </c>
      <c r="K654" s="8">
        <f t="shared" si="21"/>
        <v>589.87</v>
      </c>
    </row>
    <row r="655" spans="1:11" x14ac:dyDescent="0.15">
      <c r="A655" s="6">
        <v>654</v>
      </c>
      <c r="B655" s="6" t="s">
        <v>674</v>
      </c>
      <c r="C655" s="7" t="s">
        <v>519</v>
      </c>
      <c r="D655" s="6">
        <v>150.06</v>
      </c>
      <c r="E655" s="6" t="s">
        <v>669</v>
      </c>
      <c r="F655" s="6" t="s">
        <v>496</v>
      </c>
      <c r="G655" s="6" t="s">
        <v>496</v>
      </c>
      <c r="H655" s="23" t="s">
        <v>991</v>
      </c>
      <c r="I655" s="27">
        <v>150.06</v>
      </c>
      <c r="J655" s="27">
        <f t="shared" si="20"/>
        <v>0</v>
      </c>
      <c r="K655" s="8">
        <f t="shared" si="21"/>
        <v>0</v>
      </c>
    </row>
    <row r="656" spans="1:11" x14ac:dyDescent="0.15">
      <c r="A656" s="6">
        <v>655</v>
      </c>
      <c r="B656" s="6" t="s">
        <v>346</v>
      </c>
      <c r="C656" s="7" t="s">
        <v>663</v>
      </c>
      <c r="D656" s="6">
        <v>150.06</v>
      </c>
      <c r="E656" s="6" t="s">
        <v>689</v>
      </c>
      <c r="F656" s="6" t="s">
        <v>665</v>
      </c>
      <c r="G656" s="6" t="s">
        <v>687</v>
      </c>
      <c r="H656" s="23" t="s">
        <v>991</v>
      </c>
      <c r="I656" s="27">
        <v>150.06</v>
      </c>
      <c r="J656" s="27">
        <f t="shared" si="20"/>
        <v>-25</v>
      </c>
      <c r="K656" s="8">
        <f t="shared" si="21"/>
        <v>-3751.5</v>
      </c>
    </row>
    <row r="657" spans="1:11" x14ac:dyDescent="0.15">
      <c r="A657" s="6">
        <v>656</v>
      </c>
      <c r="B657" s="6" t="s">
        <v>308</v>
      </c>
      <c r="C657" s="7" t="s">
        <v>733</v>
      </c>
      <c r="D657" s="6">
        <v>150.06</v>
      </c>
      <c r="E657" s="6" t="s">
        <v>747</v>
      </c>
      <c r="F657" s="6" t="s">
        <v>733</v>
      </c>
      <c r="G657" s="6" t="s">
        <v>741</v>
      </c>
      <c r="H657" s="23" t="s">
        <v>991</v>
      </c>
      <c r="I657" s="27">
        <v>150.06</v>
      </c>
      <c r="J657" s="27">
        <f t="shared" si="20"/>
        <v>17</v>
      </c>
      <c r="K657" s="8">
        <f t="shared" si="21"/>
        <v>2551.02</v>
      </c>
    </row>
    <row r="658" spans="1:11" x14ac:dyDescent="0.15">
      <c r="A658" s="6">
        <v>657</v>
      </c>
      <c r="B658" s="6" t="s">
        <v>454</v>
      </c>
      <c r="C658" s="7" t="s">
        <v>778</v>
      </c>
      <c r="D658" s="6">
        <v>1122.03</v>
      </c>
      <c r="E658" s="6" t="s">
        <v>803</v>
      </c>
      <c r="F658" s="6" t="s">
        <v>793</v>
      </c>
      <c r="G658" s="6" t="s">
        <v>812</v>
      </c>
      <c r="H658" s="23" t="s">
        <v>992</v>
      </c>
      <c r="I658" s="27">
        <v>1122.03</v>
      </c>
      <c r="J658" s="27">
        <f t="shared" si="20"/>
        <v>-3</v>
      </c>
      <c r="K658" s="8">
        <f t="shared" si="21"/>
        <v>-3366.09</v>
      </c>
    </row>
    <row r="659" spans="1:11" x14ac:dyDescent="0.15">
      <c r="A659" s="6">
        <v>658</v>
      </c>
      <c r="B659" s="6" t="s">
        <v>932</v>
      </c>
      <c r="C659" s="7" t="s">
        <v>728</v>
      </c>
      <c r="D659" s="6">
        <v>252.54</v>
      </c>
      <c r="E659" s="6" t="s">
        <v>926</v>
      </c>
      <c r="F659" s="6" t="s">
        <v>851</v>
      </c>
      <c r="G659" s="6" t="s">
        <v>915</v>
      </c>
      <c r="H659" s="23" t="s">
        <v>992</v>
      </c>
      <c r="I659" s="27">
        <v>252.54</v>
      </c>
      <c r="J659" s="27">
        <f t="shared" si="20"/>
        <v>-24</v>
      </c>
      <c r="K659" s="8">
        <f t="shared" si="21"/>
        <v>-6060.96</v>
      </c>
    </row>
    <row r="660" spans="1:11" x14ac:dyDescent="0.15">
      <c r="A660" s="6">
        <v>659</v>
      </c>
      <c r="B660" s="6" t="s">
        <v>19</v>
      </c>
      <c r="C660" s="7" t="s">
        <v>897</v>
      </c>
      <c r="D660" s="6">
        <v>752.74</v>
      </c>
      <c r="E660" s="6" t="s">
        <v>926</v>
      </c>
      <c r="F660" s="6" t="s">
        <v>851</v>
      </c>
      <c r="G660" s="6" t="s">
        <v>915</v>
      </c>
      <c r="H660" s="23" t="s">
        <v>992</v>
      </c>
      <c r="I660" s="27">
        <v>734.64</v>
      </c>
      <c r="J660" s="27">
        <f t="shared" si="20"/>
        <v>-24</v>
      </c>
      <c r="K660" s="8">
        <f t="shared" si="21"/>
        <v>-18065.760000000002</v>
      </c>
    </row>
    <row r="661" spans="1:11" x14ac:dyDescent="0.15">
      <c r="A661" s="6">
        <v>660</v>
      </c>
      <c r="B661" s="6" t="s">
        <v>422</v>
      </c>
      <c r="C661" s="7" t="s">
        <v>728</v>
      </c>
      <c r="D661" s="6">
        <v>74.42</v>
      </c>
      <c r="E661" s="6" t="s">
        <v>955</v>
      </c>
      <c r="F661" s="6" t="s">
        <v>851</v>
      </c>
      <c r="G661" s="6" t="s">
        <v>937</v>
      </c>
      <c r="H661" s="23" t="s">
        <v>992</v>
      </c>
      <c r="I661" s="27">
        <v>74.42</v>
      </c>
      <c r="J661" s="27">
        <f t="shared" si="20"/>
        <v>-13</v>
      </c>
      <c r="K661" s="8">
        <f t="shared" si="21"/>
        <v>-967.46</v>
      </c>
    </row>
    <row r="662" spans="1:11" x14ac:dyDescent="0.15">
      <c r="A662" s="6">
        <v>661</v>
      </c>
      <c r="B662" s="6" t="s">
        <v>500</v>
      </c>
      <c r="C662" s="7" t="s">
        <v>857</v>
      </c>
      <c r="D662" s="6">
        <v>252.54</v>
      </c>
      <c r="E662" s="6" t="s">
        <v>955</v>
      </c>
      <c r="F662" s="6" t="s">
        <v>857</v>
      </c>
      <c r="G662" s="6" t="s">
        <v>937</v>
      </c>
      <c r="H662" s="23" t="s">
        <v>992</v>
      </c>
      <c r="I662" s="27">
        <v>252.54</v>
      </c>
      <c r="J662" s="27">
        <f t="shared" si="20"/>
        <v>17</v>
      </c>
      <c r="K662" s="8">
        <f t="shared" si="21"/>
        <v>4293.18</v>
      </c>
    </row>
    <row r="663" spans="1:11" x14ac:dyDescent="0.15">
      <c r="A663" s="6">
        <v>662</v>
      </c>
      <c r="B663" s="6" t="s">
        <v>32</v>
      </c>
      <c r="C663" s="7" t="s">
        <v>185</v>
      </c>
      <c r="D663" s="6">
        <v>660</v>
      </c>
      <c r="E663" s="6" t="s">
        <v>203</v>
      </c>
      <c r="F663" s="6" t="s">
        <v>97</v>
      </c>
      <c r="G663" s="6" t="s">
        <v>168</v>
      </c>
      <c r="H663" s="23" t="s">
        <v>989</v>
      </c>
      <c r="I663" s="27">
        <v>660</v>
      </c>
      <c r="J663" s="27">
        <f t="shared" si="20"/>
        <v>-1</v>
      </c>
      <c r="K663" s="8">
        <f t="shared" si="21"/>
        <v>-660</v>
      </c>
    </row>
    <row r="664" spans="1:11" x14ac:dyDescent="0.15">
      <c r="A664" s="6">
        <v>663</v>
      </c>
      <c r="B664" s="6" t="s">
        <v>298</v>
      </c>
      <c r="C664" s="7" t="s">
        <v>167</v>
      </c>
      <c r="D664" s="6">
        <v>907.5</v>
      </c>
      <c r="E664" s="6" t="s">
        <v>253</v>
      </c>
      <c r="F664" s="6" t="s">
        <v>186</v>
      </c>
      <c r="G664" s="6" t="s">
        <v>292</v>
      </c>
      <c r="H664" s="23" t="s">
        <v>990</v>
      </c>
      <c r="I664" s="27">
        <v>907.5</v>
      </c>
      <c r="J664" s="27">
        <f t="shared" si="20"/>
        <v>16</v>
      </c>
      <c r="K664" s="8">
        <f t="shared" si="21"/>
        <v>14520</v>
      </c>
    </row>
    <row r="665" spans="1:11" x14ac:dyDescent="0.15">
      <c r="A665" s="6">
        <v>664</v>
      </c>
      <c r="B665" s="6" t="s">
        <v>26</v>
      </c>
      <c r="C665" s="7" t="s">
        <v>59</v>
      </c>
      <c r="D665" s="6">
        <v>660</v>
      </c>
      <c r="E665" s="6" t="s">
        <v>316</v>
      </c>
      <c r="F665" s="6" t="s">
        <v>189</v>
      </c>
      <c r="G665" s="6" t="s">
        <v>316</v>
      </c>
      <c r="H665" s="23" t="s">
        <v>990</v>
      </c>
      <c r="I665" s="27">
        <v>660</v>
      </c>
      <c r="J665" s="27">
        <f t="shared" si="20"/>
        <v>-1</v>
      </c>
      <c r="K665" s="8">
        <f t="shared" si="21"/>
        <v>-660</v>
      </c>
    </row>
    <row r="666" spans="1:11" x14ac:dyDescent="0.15">
      <c r="A666" s="6">
        <v>665</v>
      </c>
      <c r="B666" s="6" t="s">
        <v>51</v>
      </c>
      <c r="C666" s="7" t="s">
        <v>59</v>
      </c>
      <c r="D666" s="6">
        <v>495</v>
      </c>
      <c r="E666" s="6" t="s">
        <v>316</v>
      </c>
      <c r="F666" s="6" t="s">
        <v>189</v>
      </c>
      <c r="G666" s="6" t="s">
        <v>316</v>
      </c>
      <c r="H666" s="23" t="s">
        <v>990</v>
      </c>
      <c r="I666" s="27">
        <v>495</v>
      </c>
      <c r="J666" s="27">
        <f t="shared" si="20"/>
        <v>-1</v>
      </c>
      <c r="K666" s="8">
        <f t="shared" si="21"/>
        <v>-495</v>
      </c>
    </row>
    <row r="667" spans="1:11" x14ac:dyDescent="0.15">
      <c r="A667" s="6">
        <v>666</v>
      </c>
      <c r="B667" s="6" t="s">
        <v>568</v>
      </c>
      <c r="C667" s="7" t="s">
        <v>358</v>
      </c>
      <c r="D667" s="6">
        <v>660</v>
      </c>
      <c r="E667" s="6" t="s">
        <v>523</v>
      </c>
      <c r="F667" s="6" t="s">
        <v>359</v>
      </c>
      <c r="G667" s="6" t="s">
        <v>488</v>
      </c>
      <c r="H667" s="23" t="s">
        <v>991</v>
      </c>
      <c r="I667" s="27">
        <v>660</v>
      </c>
      <c r="J667" s="27">
        <f t="shared" si="20"/>
        <v>1</v>
      </c>
      <c r="K667" s="8">
        <f t="shared" si="21"/>
        <v>660</v>
      </c>
    </row>
    <row r="668" spans="1:11" x14ac:dyDescent="0.15">
      <c r="A668" s="6">
        <v>667</v>
      </c>
      <c r="B668" s="6" t="s">
        <v>683</v>
      </c>
      <c r="C668" s="7" t="s">
        <v>684</v>
      </c>
      <c r="D668" s="6">
        <v>660</v>
      </c>
      <c r="E668" s="6" t="s">
        <v>496</v>
      </c>
      <c r="F668" s="6" t="s">
        <v>496</v>
      </c>
      <c r="G668" s="6" t="s">
        <v>496</v>
      </c>
      <c r="H668" s="23" t="s">
        <v>991</v>
      </c>
      <c r="I668" s="27">
        <v>660</v>
      </c>
      <c r="J668" s="27">
        <f t="shared" si="20"/>
        <v>0</v>
      </c>
      <c r="K668" s="8">
        <f t="shared" si="21"/>
        <v>0</v>
      </c>
    </row>
    <row r="669" spans="1:11" x14ac:dyDescent="0.15">
      <c r="A669" s="6">
        <v>668</v>
      </c>
      <c r="B669" s="6" t="s">
        <v>693</v>
      </c>
      <c r="C669" s="7" t="s">
        <v>680</v>
      </c>
      <c r="D669" s="6">
        <v>1815</v>
      </c>
      <c r="E669" s="6" t="s">
        <v>689</v>
      </c>
      <c r="F669" s="6" t="s">
        <v>665</v>
      </c>
      <c r="G669" s="6" t="s">
        <v>687</v>
      </c>
      <c r="H669" s="23" t="s">
        <v>991</v>
      </c>
      <c r="I669" s="27">
        <v>1815</v>
      </c>
      <c r="J669" s="27">
        <f t="shared" si="20"/>
        <v>-25</v>
      </c>
      <c r="K669" s="8">
        <f t="shared" si="21"/>
        <v>-45375</v>
      </c>
    </row>
    <row r="670" spans="1:11" x14ac:dyDescent="0.15">
      <c r="A670" s="6">
        <v>669</v>
      </c>
      <c r="B670" s="6" t="s">
        <v>512</v>
      </c>
      <c r="C670" s="7" t="s">
        <v>855</v>
      </c>
      <c r="D670" s="6">
        <v>1815</v>
      </c>
      <c r="E670" s="6" t="s">
        <v>886</v>
      </c>
      <c r="F670" s="6" t="s">
        <v>767</v>
      </c>
      <c r="G670" s="6" t="s">
        <v>890</v>
      </c>
      <c r="H670" s="23" t="s">
        <v>992</v>
      </c>
      <c r="I670" s="27">
        <v>1815</v>
      </c>
      <c r="J670" s="27">
        <f t="shared" si="20"/>
        <v>2</v>
      </c>
      <c r="K670" s="8">
        <f t="shared" si="21"/>
        <v>3630</v>
      </c>
    </row>
    <row r="671" spans="1:11" x14ac:dyDescent="0.15">
      <c r="A671" s="6">
        <v>670</v>
      </c>
      <c r="B671" s="6" t="s">
        <v>675</v>
      </c>
      <c r="C671" s="7" t="s">
        <v>580</v>
      </c>
      <c r="D671" s="6">
        <v>1249.45</v>
      </c>
      <c r="E671" s="6" t="s">
        <v>669</v>
      </c>
      <c r="F671" s="6" t="s">
        <v>496</v>
      </c>
      <c r="G671" s="6" t="s">
        <v>496</v>
      </c>
      <c r="H671" s="23" t="s">
        <v>991</v>
      </c>
      <c r="I671" s="27">
        <v>1249.45</v>
      </c>
      <c r="J671" s="27">
        <f t="shared" si="20"/>
        <v>0</v>
      </c>
      <c r="K671" s="8">
        <f t="shared" si="21"/>
        <v>0</v>
      </c>
    </row>
    <row r="672" spans="1:11" x14ac:dyDescent="0.15">
      <c r="A672" s="6">
        <v>671</v>
      </c>
      <c r="B672" s="6" t="s">
        <v>122</v>
      </c>
      <c r="C672" s="7" t="s">
        <v>78</v>
      </c>
      <c r="D672" s="6">
        <v>2433.9</v>
      </c>
      <c r="E672" s="6" t="s">
        <v>69</v>
      </c>
      <c r="F672" s="6" t="s">
        <v>72</v>
      </c>
      <c r="G672" s="6" t="s">
        <v>118</v>
      </c>
      <c r="H672" s="23" t="s">
        <v>989</v>
      </c>
      <c r="I672" s="27">
        <v>2433.9</v>
      </c>
      <c r="J672" s="27">
        <f t="shared" si="20"/>
        <v>2</v>
      </c>
      <c r="K672" s="8">
        <f t="shared" si="21"/>
        <v>4867.8</v>
      </c>
    </row>
    <row r="673" spans="1:11" x14ac:dyDescent="0.15">
      <c r="A673" s="6">
        <v>672</v>
      </c>
      <c r="B673" s="6" t="s">
        <v>200</v>
      </c>
      <c r="C673" s="7" t="s">
        <v>69</v>
      </c>
      <c r="D673" s="6">
        <v>224.79</v>
      </c>
      <c r="E673" s="6" t="s">
        <v>69</v>
      </c>
      <c r="F673" s="6" t="s">
        <v>72</v>
      </c>
      <c r="G673" s="6" t="s">
        <v>168</v>
      </c>
      <c r="H673" s="23" t="s">
        <v>989</v>
      </c>
      <c r="I673" s="27">
        <v>224.79</v>
      </c>
      <c r="J673" s="27">
        <f t="shared" si="20"/>
        <v>27</v>
      </c>
      <c r="K673" s="8">
        <f t="shared" si="21"/>
        <v>6069.33</v>
      </c>
    </row>
    <row r="674" spans="1:11" x14ac:dyDescent="0.15">
      <c r="A674" s="6">
        <v>673</v>
      </c>
      <c r="B674" s="6" t="s">
        <v>201</v>
      </c>
      <c r="C674" s="7" t="s">
        <v>72</v>
      </c>
      <c r="D674" s="6">
        <v>2433.9</v>
      </c>
      <c r="E674" s="6" t="s">
        <v>195</v>
      </c>
      <c r="F674" s="6" t="s">
        <v>97</v>
      </c>
      <c r="G674" s="6" t="s">
        <v>168</v>
      </c>
      <c r="H674" s="23" t="s">
        <v>989</v>
      </c>
      <c r="I674" s="27">
        <v>2433.9</v>
      </c>
      <c r="J674" s="27">
        <f t="shared" si="20"/>
        <v>-1</v>
      </c>
      <c r="K674" s="8">
        <f t="shared" si="21"/>
        <v>-2433.9</v>
      </c>
    </row>
    <row r="675" spans="1:11" x14ac:dyDescent="0.15">
      <c r="A675" s="6">
        <v>674</v>
      </c>
      <c r="B675" s="6" t="s">
        <v>270</v>
      </c>
      <c r="C675" s="7" t="s">
        <v>213</v>
      </c>
      <c r="D675" s="6">
        <v>2433.9</v>
      </c>
      <c r="E675" s="6" t="s">
        <v>268</v>
      </c>
      <c r="F675" s="6" t="s">
        <v>186</v>
      </c>
      <c r="G675" s="6" t="s">
        <v>260</v>
      </c>
      <c r="H675" s="23" t="s">
        <v>990</v>
      </c>
      <c r="I675" s="27">
        <v>2433.9</v>
      </c>
      <c r="J675" s="27">
        <f t="shared" si="20"/>
        <v>3</v>
      </c>
      <c r="K675" s="8">
        <f t="shared" si="21"/>
        <v>7301.7000000000007</v>
      </c>
    </row>
    <row r="676" spans="1:11" x14ac:dyDescent="0.15">
      <c r="A676" s="6">
        <v>675</v>
      </c>
      <c r="B676" s="6" t="s">
        <v>336</v>
      </c>
      <c r="C676" s="7" t="s">
        <v>163</v>
      </c>
      <c r="D676" s="6">
        <v>142.74</v>
      </c>
      <c r="E676" s="6" t="s">
        <v>189</v>
      </c>
      <c r="F676" s="6" t="s">
        <v>189</v>
      </c>
      <c r="G676" s="6" t="s">
        <v>319</v>
      </c>
      <c r="H676" s="23" t="s">
        <v>990</v>
      </c>
      <c r="I676" s="27">
        <v>142.74</v>
      </c>
      <c r="J676" s="27">
        <f t="shared" si="20"/>
        <v>4</v>
      </c>
      <c r="K676" s="8">
        <f t="shared" si="21"/>
        <v>570.96</v>
      </c>
    </row>
    <row r="677" spans="1:11" x14ac:dyDescent="0.15">
      <c r="A677" s="6">
        <v>676</v>
      </c>
      <c r="B677" s="6" t="s">
        <v>341</v>
      </c>
      <c r="C677" s="7" t="s">
        <v>267</v>
      </c>
      <c r="D677" s="6">
        <v>2433.9</v>
      </c>
      <c r="E677" s="6" t="s">
        <v>189</v>
      </c>
      <c r="F677" s="6" t="s">
        <v>189</v>
      </c>
      <c r="G677" s="6" t="s">
        <v>319</v>
      </c>
      <c r="H677" s="23" t="s">
        <v>990</v>
      </c>
      <c r="I677" s="27">
        <v>2433.9</v>
      </c>
      <c r="J677" s="27">
        <f t="shared" si="20"/>
        <v>4</v>
      </c>
      <c r="K677" s="8">
        <f t="shared" si="21"/>
        <v>9735.6</v>
      </c>
    </row>
    <row r="678" spans="1:11" x14ac:dyDescent="0.15">
      <c r="A678" s="6">
        <v>677</v>
      </c>
      <c r="B678" s="6" t="s">
        <v>486</v>
      </c>
      <c r="C678" s="7" t="s">
        <v>443</v>
      </c>
      <c r="D678" s="6">
        <v>2433.9</v>
      </c>
      <c r="E678" s="6" t="s">
        <v>416</v>
      </c>
      <c r="F678" s="6" t="s">
        <v>294</v>
      </c>
      <c r="G678" s="6" t="s">
        <v>416</v>
      </c>
      <c r="H678" s="23" t="s">
        <v>990</v>
      </c>
      <c r="I678" s="27">
        <v>2433.9</v>
      </c>
      <c r="J678" s="27">
        <f t="shared" si="20"/>
        <v>3</v>
      </c>
      <c r="K678" s="8">
        <f t="shared" si="21"/>
        <v>7301.7000000000007</v>
      </c>
    </row>
    <row r="679" spans="1:11" x14ac:dyDescent="0.15">
      <c r="A679" s="6">
        <v>678</v>
      </c>
      <c r="B679" s="6" t="s">
        <v>575</v>
      </c>
      <c r="C679" s="7" t="s">
        <v>428</v>
      </c>
      <c r="D679" s="6">
        <v>2433.9</v>
      </c>
      <c r="E679" s="6" t="s">
        <v>359</v>
      </c>
      <c r="F679" s="6" t="s">
        <v>359</v>
      </c>
      <c r="G679" s="6" t="s">
        <v>488</v>
      </c>
      <c r="H679" s="23" t="s">
        <v>991</v>
      </c>
      <c r="I679" s="27">
        <v>2433.9</v>
      </c>
      <c r="J679" s="27">
        <f t="shared" si="20"/>
        <v>1</v>
      </c>
      <c r="K679" s="8">
        <f t="shared" si="21"/>
        <v>2433.9</v>
      </c>
    </row>
    <row r="680" spans="1:11" x14ac:dyDescent="0.15">
      <c r="A680" s="6">
        <v>679</v>
      </c>
      <c r="B680" s="6" t="s">
        <v>672</v>
      </c>
      <c r="C680" s="7" t="s">
        <v>540</v>
      </c>
      <c r="D680" s="6">
        <v>2433.9</v>
      </c>
      <c r="E680" s="6" t="s">
        <v>669</v>
      </c>
      <c r="F680" s="6" t="s">
        <v>496</v>
      </c>
      <c r="G680" s="6" t="s">
        <v>496</v>
      </c>
      <c r="H680" s="23" t="s">
        <v>991</v>
      </c>
      <c r="I680" s="27">
        <v>2433.9</v>
      </c>
      <c r="J680" s="27">
        <f t="shared" si="20"/>
        <v>0</v>
      </c>
      <c r="K680" s="8">
        <f t="shared" si="21"/>
        <v>0</v>
      </c>
    </row>
    <row r="681" spans="1:11" x14ac:dyDescent="0.15">
      <c r="A681" s="6">
        <v>680</v>
      </c>
      <c r="B681" s="6" t="s">
        <v>694</v>
      </c>
      <c r="C681" s="7" t="s">
        <v>650</v>
      </c>
      <c r="D681" s="6">
        <v>2433.9</v>
      </c>
      <c r="E681" s="6" t="s">
        <v>689</v>
      </c>
      <c r="F681" s="6" t="s">
        <v>665</v>
      </c>
      <c r="G681" s="6" t="s">
        <v>687</v>
      </c>
      <c r="H681" s="23" t="s">
        <v>991</v>
      </c>
      <c r="I681" s="27">
        <v>2433.9</v>
      </c>
      <c r="J681" s="27">
        <f t="shared" si="20"/>
        <v>-25</v>
      </c>
      <c r="K681" s="8">
        <f t="shared" si="21"/>
        <v>-60847.5</v>
      </c>
    </row>
    <row r="682" spans="1:11" x14ac:dyDescent="0.15">
      <c r="A682" s="6">
        <v>681</v>
      </c>
      <c r="B682" s="6" t="s">
        <v>753</v>
      </c>
      <c r="C682" s="7" t="s">
        <v>754</v>
      </c>
      <c r="D682" s="6">
        <v>2433.9</v>
      </c>
      <c r="E682" s="6" t="s">
        <v>747</v>
      </c>
      <c r="F682" s="6" t="s">
        <v>667</v>
      </c>
      <c r="G682" s="6" t="s">
        <v>741</v>
      </c>
      <c r="H682" s="23" t="s">
        <v>991</v>
      </c>
      <c r="I682" s="27">
        <v>2433.9</v>
      </c>
      <c r="J682" s="27">
        <f t="shared" si="20"/>
        <v>-12</v>
      </c>
      <c r="K682" s="8">
        <f t="shared" si="21"/>
        <v>-29206.800000000003</v>
      </c>
    </row>
    <row r="683" spans="1:11" x14ac:dyDescent="0.15">
      <c r="A683" s="6">
        <v>682</v>
      </c>
      <c r="B683" s="6" t="s">
        <v>827</v>
      </c>
      <c r="C683" s="7" t="s">
        <v>761</v>
      </c>
      <c r="D683" s="6">
        <v>2433.9</v>
      </c>
      <c r="E683" s="6" t="s">
        <v>803</v>
      </c>
      <c r="F683" s="6" t="s">
        <v>793</v>
      </c>
      <c r="G683" s="6" t="s">
        <v>812</v>
      </c>
      <c r="H683" s="23" t="s">
        <v>992</v>
      </c>
      <c r="I683" s="27">
        <v>2433.9</v>
      </c>
      <c r="J683" s="27">
        <f t="shared" si="20"/>
        <v>-3</v>
      </c>
      <c r="K683" s="8">
        <f t="shared" si="21"/>
        <v>-7301.7000000000007</v>
      </c>
    </row>
    <row r="684" spans="1:11" x14ac:dyDescent="0.15">
      <c r="A684" s="6">
        <v>683</v>
      </c>
      <c r="B684" s="6" t="s">
        <v>828</v>
      </c>
      <c r="C684" s="7" t="s">
        <v>667</v>
      </c>
      <c r="D684" s="6">
        <v>1021.75</v>
      </c>
      <c r="E684" s="6" t="s">
        <v>803</v>
      </c>
      <c r="F684" s="6" t="s">
        <v>793</v>
      </c>
      <c r="G684" s="6" t="s">
        <v>812</v>
      </c>
      <c r="H684" s="23" t="s">
        <v>992</v>
      </c>
      <c r="I684" s="27">
        <v>1021.75</v>
      </c>
      <c r="J684" s="27">
        <f t="shared" si="20"/>
        <v>-3</v>
      </c>
      <c r="K684" s="8">
        <f t="shared" si="21"/>
        <v>-3065.25</v>
      </c>
    </row>
    <row r="685" spans="1:11" x14ac:dyDescent="0.15">
      <c r="A685" s="6">
        <v>684</v>
      </c>
      <c r="B685" s="6" t="s">
        <v>902</v>
      </c>
      <c r="C685" s="7" t="s">
        <v>793</v>
      </c>
      <c r="D685" s="6">
        <v>1933.7</v>
      </c>
      <c r="E685" s="6" t="s">
        <v>897</v>
      </c>
      <c r="F685" s="6" t="s">
        <v>767</v>
      </c>
      <c r="G685" s="6" t="s">
        <v>890</v>
      </c>
      <c r="H685" s="23" t="s">
        <v>992</v>
      </c>
      <c r="I685" s="27">
        <v>1933.7</v>
      </c>
      <c r="J685" s="27">
        <f t="shared" si="20"/>
        <v>2</v>
      </c>
      <c r="K685" s="8">
        <f t="shared" si="21"/>
        <v>3867.4</v>
      </c>
    </row>
    <row r="686" spans="1:11" x14ac:dyDescent="0.15">
      <c r="A686" s="6">
        <v>685</v>
      </c>
      <c r="B686" s="6" t="s">
        <v>907</v>
      </c>
      <c r="C686" s="7" t="s">
        <v>793</v>
      </c>
      <c r="D686" s="6">
        <v>991.1</v>
      </c>
      <c r="E686" s="6" t="s">
        <v>906</v>
      </c>
      <c r="F686" s="6" t="s">
        <v>767</v>
      </c>
      <c r="G686" s="6" t="s">
        <v>890</v>
      </c>
      <c r="H686" s="23" t="s">
        <v>992</v>
      </c>
      <c r="I686" s="27">
        <v>991.1</v>
      </c>
      <c r="J686" s="27">
        <f t="shared" si="20"/>
        <v>2</v>
      </c>
      <c r="K686" s="8">
        <f t="shared" si="21"/>
        <v>1982.2</v>
      </c>
    </row>
    <row r="687" spans="1:11" x14ac:dyDescent="0.15">
      <c r="A687" s="6">
        <v>686</v>
      </c>
      <c r="B687" s="6" t="s">
        <v>958</v>
      </c>
      <c r="C687" s="7" t="s">
        <v>767</v>
      </c>
      <c r="D687" s="6">
        <v>1933.7</v>
      </c>
      <c r="E687" s="6" t="s">
        <v>955</v>
      </c>
      <c r="F687" s="6" t="s">
        <v>851</v>
      </c>
      <c r="G687" s="6" t="s">
        <v>937</v>
      </c>
      <c r="H687" s="23" t="s">
        <v>992</v>
      </c>
      <c r="I687" s="27">
        <v>1933.7</v>
      </c>
      <c r="J687" s="27">
        <f t="shared" si="20"/>
        <v>-13</v>
      </c>
      <c r="K687" s="8">
        <f t="shared" si="21"/>
        <v>-25138.100000000002</v>
      </c>
    </row>
    <row r="688" spans="1:11" x14ac:dyDescent="0.15">
      <c r="A688" s="6">
        <v>687</v>
      </c>
      <c r="B688" s="6" t="s">
        <v>651</v>
      </c>
      <c r="C688" s="7" t="s">
        <v>627</v>
      </c>
      <c r="D688" s="6">
        <v>351.36</v>
      </c>
      <c r="E688" s="6" t="s">
        <v>650</v>
      </c>
      <c r="F688" s="6" t="s">
        <v>627</v>
      </c>
      <c r="G688" s="6" t="s">
        <v>652</v>
      </c>
      <c r="H688" s="23" t="s">
        <v>991</v>
      </c>
      <c r="I688" s="27">
        <v>351.36</v>
      </c>
      <c r="J688" s="27">
        <f t="shared" si="20"/>
        <v>23</v>
      </c>
      <c r="K688" s="8">
        <f t="shared" si="21"/>
        <v>8081.2800000000007</v>
      </c>
    </row>
    <row r="689" spans="1:11" x14ac:dyDescent="0.15">
      <c r="A689" s="6">
        <v>688</v>
      </c>
      <c r="B689" s="6" t="s">
        <v>277</v>
      </c>
      <c r="C689" s="7" t="s">
        <v>97</v>
      </c>
      <c r="D689" s="6">
        <v>9158.16</v>
      </c>
      <c r="E689" s="6" t="s">
        <v>186</v>
      </c>
      <c r="F689" s="6" t="s">
        <v>186</v>
      </c>
      <c r="G689" s="6" t="s">
        <v>260</v>
      </c>
      <c r="H689" s="23" t="s">
        <v>990</v>
      </c>
      <c r="I689" s="27">
        <v>9158.16</v>
      </c>
      <c r="J689" s="27">
        <f t="shared" si="20"/>
        <v>3</v>
      </c>
      <c r="K689" s="8">
        <f t="shared" si="21"/>
        <v>27474.48</v>
      </c>
    </row>
    <row r="690" spans="1:11" x14ac:dyDescent="0.15">
      <c r="A690" s="6">
        <v>689</v>
      </c>
      <c r="B690" s="6" t="s">
        <v>89</v>
      </c>
      <c r="C690" s="7" t="s">
        <v>97</v>
      </c>
      <c r="D690" s="6">
        <v>22094.2</v>
      </c>
      <c r="E690" s="6" t="s">
        <v>186</v>
      </c>
      <c r="F690" s="6" t="s">
        <v>186</v>
      </c>
      <c r="G690" s="6" t="s">
        <v>260</v>
      </c>
      <c r="H690" s="23" t="s">
        <v>990</v>
      </c>
      <c r="I690" s="27">
        <v>22094.2</v>
      </c>
      <c r="J690" s="27">
        <f t="shared" si="20"/>
        <v>3</v>
      </c>
      <c r="K690" s="8">
        <f t="shared" si="21"/>
        <v>66282.600000000006</v>
      </c>
    </row>
    <row r="691" spans="1:11" x14ac:dyDescent="0.15">
      <c r="A691" s="6">
        <v>690</v>
      </c>
      <c r="B691" s="6" t="s">
        <v>308</v>
      </c>
      <c r="C691" s="7" t="s">
        <v>359</v>
      </c>
      <c r="D691" s="6">
        <v>646.6</v>
      </c>
      <c r="E691" s="6" t="s">
        <v>697</v>
      </c>
      <c r="F691" s="6" t="s">
        <v>496</v>
      </c>
      <c r="G691" s="6" t="s">
        <v>687</v>
      </c>
      <c r="H691" s="23" t="s">
        <v>991</v>
      </c>
      <c r="I691" s="27">
        <v>646.6</v>
      </c>
      <c r="J691" s="27">
        <f t="shared" si="20"/>
        <v>6</v>
      </c>
      <c r="K691" s="8">
        <f t="shared" si="21"/>
        <v>3879.6000000000004</v>
      </c>
    </row>
    <row r="692" spans="1:11" x14ac:dyDescent="0.15">
      <c r="A692" s="6">
        <v>691</v>
      </c>
      <c r="B692" s="6" t="s">
        <v>700</v>
      </c>
      <c r="C692" s="7" t="s">
        <v>359</v>
      </c>
      <c r="D692" s="6">
        <v>6112.2</v>
      </c>
      <c r="E692" s="6" t="s">
        <v>697</v>
      </c>
      <c r="F692" s="6" t="s">
        <v>496</v>
      </c>
      <c r="G692" s="6" t="s">
        <v>687</v>
      </c>
      <c r="H692" s="23" t="s">
        <v>991</v>
      </c>
      <c r="I692" s="27">
        <v>6112.2</v>
      </c>
      <c r="J692" s="27">
        <f t="shared" si="20"/>
        <v>6</v>
      </c>
      <c r="K692" s="8">
        <f t="shared" si="21"/>
        <v>36673.199999999997</v>
      </c>
    </row>
    <row r="693" spans="1:11" x14ac:dyDescent="0.15">
      <c r="A693" s="6">
        <v>692</v>
      </c>
      <c r="B693" s="6" t="s">
        <v>724</v>
      </c>
      <c r="C693" s="7" t="s">
        <v>496</v>
      </c>
      <c r="D693" s="6">
        <v>3904</v>
      </c>
      <c r="E693" s="6" t="s">
        <v>720</v>
      </c>
      <c r="F693" s="6" t="s">
        <v>665</v>
      </c>
      <c r="G693" s="6" t="s">
        <v>720</v>
      </c>
      <c r="H693" s="23" t="s">
        <v>991</v>
      </c>
      <c r="I693" s="27">
        <v>3904</v>
      </c>
      <c r="J693" s="27">
        <f t="shared" si="20"/>
        <v>4</v>
      </c>
      <c r="K693" s="8">
        <f t="shared" si="21"/>
        <v>15616</v>
      </c>
    </row>
    <row r="694" spans="1:11" x14ac:dyDescent="0.15">
      <c r="A694" s="6">
        <v>693</v>
      </c>
      <c r="B694" s="6" t="s">
        <v>312</v>
      </c>
      <c r="C694" s="7" t="s">
        <v>242</v>
      </c>
      <c r="D694" s="6">
        <v>331.49</v>
      </c>
      <c r="E694" s="6" t="s">
        <v>307</v>
      </c>
      <c r="F694" s="6" t="s">
        <v>189</v>
      </c>
      <c r="G694" s="6" t="s">
        <v>250</v>
      </c>
      <c r="H694" s="23" t="s">
        <v>990</v>
      </c>
      <c r="I694" s="27">
        <v>331.49</v>
      </c>
      <c r="J694" s="27">
        <f t="shared" si="20"/>
        <v>-7</v>
      </c>
      <c r="K694" s="8">
        <f t="shared" si="21"/>
        <v>-2320.4300000000003</v>
      </c>
    </row>
    <row r="695" spans="1:11" x14ac:dyDescent="0.15">
      <c r="A695" s="6">
        <v>694</v>
      </c>
      <c r="B695" s="6" t="s">
        <v>305</v>
      </c>
      <c r="C695" s="7" t="s">
        <v>105</v>
      </c>
      <c r="D695" s="6">
        <v>958.8</v>
      </c>
      <c r="E695" s="6" t="s">
        <v>304</v>
      </c>
      <c r="F695" s="6" t="s">
        <v>105</v>
      </c>
      <c r="G695" s="6" t="s">
        <v>306</v>
      </c>
      <c r="H695" s="23" t="s">
        <v>990</v>
      </c>
      <c r="I695" s="27">
        <v>958.8</v>
      </c>
      <c r="J695" s="27">
        <f t="shared" si="20"/>
        <v>99</v>
      </c>
      <c r="K695" s="8">
        <f t="shared" si="21"/>
        <v>94921.2</v>
      </c>
    </row>
    <row r="696" spans="1:11" x14ac:dyDescent="0.15">
      <c r="A696" s="6">
        <v>695</v>
      </c>
      <c r="B696" s="6" t="s">
        <v>297</v>
      </c>
      <c r="C696" s="7" t="s">
        <v>168</v>
      </c>
      <c r="D696" s="6">
        <v>1756.8</v>
      </c>
      <c r="E696" s="6" t="s">
        <v>253</v>
      </c>
      <c r="F696" s="6" t="s">
        <v>186</v>
      </c>
      <c r="G696" s="6" t="s">
        <v>250</v>
      </c>
      <c r="H696" s="23" t="s">
        <v>990</v>
      </c>
      <c r="I696" s="27">
        <v>1756.8</v>
      </c>
      <c r="J696" s="27">
        <f t="shared" si="20"/>
        <v>23</v>
      </c>
      <c r="K696" s="8">
        <f t="shared" si="21"/>
        <v>40406.400000000001</v>
      </c>
    </row>
    <row r="697" spans="1:11" x14ac:dyDescent="0.15">
      <c r="A697" s="6">
        <v>696</v>
      </c>
      <c r="B697" s="6" t="s">
        <v>333</v>
      </c>
      <c r="C697" s="7" t="s">
        <v>59</v>
      </c>
      <c r="D697" s="6">
        <v>1756.8</v>
      </c>
      <c r="E697" s="6" t="s">
        <v>189</v>
      </c>
      <c r="F697" s="6" t="s">
        <v>189</v>
      </c>
      <c r="G697" s="6" t="s">
        <v>319</v>
      </c>
      <c r="H697" s="23" t="s">
        <v>990</v>
      </c>
      <c r="I697" s="27">
        <v>1756.8</v>
      </c>
      <c r="J697" s="27">
        <f t="shared" si="20"/>
        <v>4</v>
      </c>
      <c r="K697" s="8">
        <f t="shared" si="21"/>
        <v>7027.2</v>
      </c>
    </row>
    <row r="698" spans="1:11" x14ac:dyDescent="0.15">
      <c r="A698" s="6">
        <v>697</v>
      </c>
      <c r="B698" s="6" t="s">
        <v>442</v>
      </c>
      <c r="C698" s="7" t="s">
        <v>443</v>
      </c>
      <c r="D698" s="6">
        <v>490.81</v>
      </c>
      <c r="E698" s="6" t="s">
        <v>428</v>
      </c>
      <c r="F698" s="6" t="s">
        <v>428</v>
      </c>
      <c r="G698" s="6" t="s">
        <v>433</v>
      </c>
      <c r="H698" s="23" t="s">
        <v>990</v>
      </c>
      <c r="I698" s="27">
        <v>490.81</v>
      </c>
      <c r="J698" s="27">
        <f t="shared" si="20"/>
        <v>1</v>
      </c>
      <c r="K698" s="8">
        <f t="shared" si="21"/>
        <v>490.81</v>
      </c>
    </row>
    <row r="699" spans="1:11" x14ac:dyDescent="0.15">
      <c r="A699" s="6">
        <v>698</v>
      </c>
      <c r="B699" s="6" t="s">
        <v>124</v>
      </c>
      <c r="C699" s="7" t="s">
        <v>125</v>
      </c>
      <c r="D699" s="6">
        <v>585.6</v>
      </c>
      <c r="E699" s="6" t="s">
        <v>69</v>
      </c>
      <c r="F699" s="6" t="s">
        <v>72</v>
      </c>
      <c r="G699" s="6" t="s">
        <v>118</v>
      </c>
      <c r="H699" s="23" t="s">
        <v>989</v>
      </c>
      <c r="I699" s="27">
        <v>585.6</v>
      </c>
      <c r="J699" s="27">
        <f t="shared" si="20"/>
        <v>2</v>
      </c>
      <c r="K699" s="8">
        <f t="shared" si="21"/>
        <v>1171.2</v>
      </c>
    </row>
    <row r="700" spans="1:11" x14ac:dyDescent="0.15">
      <c r="A700" s="6">
        <v>699</v>
      </c>
      <c r="B700" s="6" t="s">
        <v>354</v>
      </c>
      <c r="C700" s="7" t="s">
        <v>258</v>
      </c>
      <c r="D700" s="6">
        <v>190.32</v>
      </c>
      <c r="E700" s="6" t="s">
        <v>189</v>
      </c>
      <c r="F700" s="6" t="s">
        <v>189</v>
      </c>
      <c r="G700" s="6" t="s">
        <v>353</v>
      </c>
      <c r="H700" s="23" t="s">
        <v>990</v>
      </c>
      <c r="I700" s="27">
        <v>159.12</v>
      </c>
      <c r="J700" s="27">
        <f t="shared" si="20"/>
        <v>5</v>
      </c>
      <c r="K700" s="8">
        <f t="shared" si="21"/>
        <v>951.59999999999991</v>
      </c>
    </row>
    <row r="701" spans="1:11" x14ac:dyDescent="0.15">
      <c r="A701" s="6">
        <v>700</v>
      </c>
      <c r="B701" s="6" t="s">
        <v>444</v>
      </c>
      <c r="C701" s="7" t="s">
        <v>268</v>
      </c>
      <c r="D701" s="6">
        <v>507.52</v>
      </c>
      <c r="E701" s="6" t="s">
        <v>428</v>
      </c>
      <c r="F701" s="6" t="s">
        <v>189</v>
      </c>
      <c r="G701" s="6" t="s">
        <v>433</v>
      </c>
      <c r="H701" s="23" t="s">
        <v>990</v>
      </c>
      <c r="I701" s="27">
        <v>424.32</v>
      </c>
      <c r="J701" s="27">
        <f t="shared" si="20"/>
        <v>22</v>
      </c>
      <c r="K701" s="8">
        <f t="shared" si="21"/>
        <v>11165.439999999999</v>
      </c>
    </row>
    <row r="702" spans="1:11" x14ac:dyDescent="0.15">
      <c r="A702" s="6">
        <v>701</v>
      </c>
      <c r="B702" s="6" t="s">
        <v>211</v>
      </c>
      <c r="C702" s="7" t="s">
        <v>497</v>
      </c>
      <c r="D702" s="6">
        <v>1421.06</v>
      </c>
      <c r="E702" s="6" t="s">
        <v>720</v>
      </c>
      <c r="F702" s="6" t="s">
        <v>496</v>
      </c>
      <c r="G702" s="6" t="s">
        <v>720</v>
      </c>
      <c r="H702" s="23" t="s">
        <v>991</v>
      </c>
      <c r="I702" s="27">
        <v>1188.0999999999999</v>
      </c>
      <c r="J702" s="27">
        <f t="shared" si="20"/>
        <v>35</v>
      </c>
      <c r="K702" s="8">
        <f t="shared" si="21"/>
        <v>49737.1</v>
      </c>
    </row>
    <row r="703" spans="1:11" x14ac:dyDescent="0.15">
      <c r="A703" s="6">
        <v>702</v>
      </c>
      <c r="B703" s="6" t="s">
        <v>22</v>
      </c>
      <c r="C703" s="7" t="s">
        <v>523</v>
      </c>
      <c r="D703" s="6">
        <v>262.18</v>
      </c>
      <c r="E703" s="6" t="s">
        <v>619</v>
      </c>
      <c r="F703" s="6" t="s">
        <v>523</v>
      </c>
      <c r="G703" s="6" t="s">
        <v>620</v>
      </c>
      <c r="H703" s="23" t="s">
        <v>991</v>
      </c>
      <c r="I703" s="27">
        <v>219.2</v>
      </c>
      <c r="J703" s="27">
        <f t="shared" si="20"/>
        <v>14</v>
      </c>
      <c r="K703" s="8">
        <f t="shared" si="21"/>
        <v>3670.52</v>
      </c>
    </row>
    <row r="704" spans="1:11" x14ac:dyDescent="0.15">
      <c r="A704" s="6">
        <v>703</v>
      </c>
      <c r="B704" s="6" t="s">
        <v>191</v>
      </c>
      <c r="C704" s="7" t="s">
        <v>82</v>
      </c>
      <c r="D704" s="6">
        <v>681</v>
      </c>
      <c r="E704" s="6" t="s">
        <v>181</v>
      </c>
      <c r="F704" s="6" t="s">
        <v>163</v>
      </c>
      <c r="G704" s="6" t="s">
        <v>163</v>
      </c>
      <c r="H704" s="23" t="s">
        <v>989</v>
      </c>
      <c r="I704" s="27">
        <v>681</v>
      </c>
      <c r="J704" s="27">
        <f t="shared" si="20"/>
        <v>0</v>
      </c>
      <c r="K704" s="8">
        <f t="shared" si="21"/>
        <v>0</v>
      </c>
    </row>
    <row r="705" spans="1:11" x14ac:dyDescent="0.15">
      <c r="A705" s="6">
        <v>704</v>
      </c>
      <c r="B705" s="6" t="s">
        <v>193</v>
      </c>
      <c r="C705" s="7" t="s">
        <v>82</v>
      </c>
      <c r="D705" s="6">
        <v>301</v>
      </c>
      <c r="E705" s="6" t="s">
        <v>69</v>
      </c>
      <c r="F705" s="6" t="s">
        <v>163</v>
      </c>
      <c r="G705" s="6" t="s">
        <v>163</v>
      </c>
      <c r="H705" s="23" t="s">
        <v>989</v>
      </c>
      <c r="I705" s="27">
        <v>301</v>
      </c>
      <c r="J705" s="27">
        <f t="shared" si="20"/>
        <v>0</v>
      </c>
      <c r="K705" s="8">
        <f t="shared" si="21"/>
        <v>0</v>
      </c>
    </row>
    <row r="706" spans="1:11" x14ac:dyDescent="0.15">
      <c r="A706" s="6">
        <v>705</v>
      </c>
      <c r="B706" s="6" t="s">
        <v>194</v>
      </c>
      <c r="C706" s="7" t="s">
        <v>82</v>
      </c>
      <c r="D706" s="6">
        <v>197</v>
      </c>
      <c r="E706" s="6" t="s">
        <v>195</v>
      </c>
      <c r="F706" s="6" t="s">
        <v>163</v>
      </c>
      <c r="G706" s="6" t="s">
        <v>163</v>
      </c>
      <c r="H706" s="23" t="s">
        <v>989</v>
      </c>
      <c r="I706" s="27">
        <v>197</v>
      </c>
      <c r="J706" s="27">
        <f t="shared" si="20"/>
        <v>0</v>
      </c>
      <c r="K706" s="8">
        <f t="shared" si="21"/>
        <v>0</v>
      </c>
    </row>
    <row r="707" spans="1:11" x14ac:dyDescent="0.15">
      <c r="A707" s="6">
        <v>706</v>
      </c>
      <c r="B707" s="6" t="s">
        <v>198</v>
      </c>
      <c r="C707" s="7" t="s">
        <v>82</v>
      </c>
      <c r="D707" s="6">
        <v>4.5</v>
      </c>
      <c r="E707" s="6" t="s">
        <v>195</v>
      </c>
      <c r="F707" s="6" t="s">
        <v>163</v>
      </c>
      <c r="G707" s="6" t="s">
        <v>163</v>
      </c>
      <c r="H707" s="23" t="s">
        <v>989</v>
      </c>
      <c r="I707" s="27">
        <v>4.5</v>
      </c>
      <c r="J707" s="27">
        <f t="shared" ref="J707:J767" si="22">G707-F707</f>
        <v>0</v>
      </c>
      <c r="K707" s="8">
        <f t="shared" ref="K707:K767" si="23">J707*D707</f>
        <v>0</v>
      </c>
    </row>
    <row r="708" spans="1:11" x14ac:dyDescent="0.15">
      <c r="A708" s="6">
        <v>707</v>
      </c>
      <c r="B708" s="6" t="s">
        <v>29</v>
      </c>
      <c r="C708" s="7" t="s">
        <v>28</v>
      </c>
      <c r="D708" s="6">
        <v>882.5</v>
      </c>
      <c r="E708" s="6" t="s">
        <v>20</v>
      </c>
      <c r="F708" s="6" t="s">
        <v>20</v>
      </c>
      <c r="G708" s="6" t="s">
        <v>30</v>
      </c>
      <c r="H708" s="23" t="s">
        <v>990</v>
      </c>
      <c r="I708" s="27">
        <v>882.5</v>
      </c>
      <c r="J708" s="27">
        <f t="shared" si="22"/>
        <v>276</v>
      </c>
      <c r="K708" s="8">
        <f t="shared" si="23"/>
        <v>243570</v>
      </c>
    </row>
    <row r="709" spans="1:11" x14ac:dyDescent="0.15">
      <c r="A709" s="6">
        <v>708</v>
      </c>
      <c r="B709" s="6" t="s">
        <v>280</v>
      </c>
      <c r="C709" s="7" t="s">
        <v>173</v>
      </c>
      <c r="D709" s="6">
        <v>196.5</v>
      </c>
      <c r="E709" s="6" t="s">
        <v>274</v>
      </c>
      <c r="F709" s="6" t="s">
        <v>189</v>
      </c>
      <c r="G709" s="6" t="s">
        <v>281</v>
      </c>
      <c r="H709" s="23" t="s">
        <v>990</v>
      </c>
      <c r="I709" s="27">
        <v>196.5</v>
      </c>
      <c r="J709" s="27">
        <f t="shared" si="22"/>
        <v>56</v>
      </c>
      <c r="K709" s="8">
        <f t="shared" si="23"/>
        <v>11004</v>
      </c>
    </row>
    <row r="710" spans="1:11" x14ac:dyDescent="0.15">
      <c r="A710" s="6">
        <v>709</v>
      </c>
      <c r="B710" s="6" t="s">
        <v>282</v>
      </c>
      <c r="C710" s="7" t="s">
        <v>173</v>
      </c>
      <c r="D710" s="6">
        <v>5</v>
      </c>
      <c r="E710" s="6" t="s">
        <v>274</v>
      </c>
      <c r="F710" s="6" t="s">
        <v>189</v>
      </c>
      <c r="G710" s="6" t="s">
        <v>30</v>
      </c>
      <c r="H710" s="23" t="s">
        <v>990</v>
      </c>
      <c r="I710" s="27">
        <v>5</v>
      </c>
      <c r="J710" s="27">
        <f t="shared" si="22"/>
        <v>-28</v>
      </c>
      <c r="K710" s="8">
        <f t="shared" si="23"/>
        <v>-140</v>
      </c>
    </row>
    <row r="711" spans="1:11" x14ac:dyDescent="0.15">
      <c r="A711" s="6">
        <v>710</v>
      </c>
      <c r="B711" s="6" t="s">
        <v>283</v>
      </c>
      <c r="C711" s="7" t="s">
        <v>173</v>
      </c>
      <c r="D711" s="6">
        <v>681.5</v>
      </c>
      <c r="E711" s="6" t="s">
        <v>274</v>
      </c>
      <c r="F711" s="6" t="s">
        <v>189</v>
      </c>
      <c r="G711" s="6" t="s">
        <v>30</v>
      </c>
      <c r="H711" s="23" t="s">
        <v>990</v>
      </c>
      <c r="I711" s="27">
        <v>681.5</v>
      </c>
      <c r="J711" s="27">
        <f t="shared" si="22"/>
        <v>-28</v>
      </c>
      <c r="K711" s="8">
        <f t="shared" si="23"/>
        <v>-19082</v>
      </c>
    </row>
    <row r="712" spans="1:11" x14ac:dyDescent="0.15">
      <c r="A712" s="6">
        <v>711</v>
      </c>
      <c r="B712" s="6" t="s">
        <v>285</v>
      </c>
      <c r="C712" s="7" t="s">
        <v>173</v>
      </c>
      <c r="D712" s="6">
        <v>245</v>
      </c>
      <c r="E712" s="6" t="s">
        <v>30</v>
      </c>
      <c r="F712" s="6" t="s">
        <v>189</v>
      </c>
      <c r="G712" s="6" t="s">
        <v>281</v>
      </c>
      <c r="H712" s="23" t="s">
        <v>990</v>
      </c>
      <c r="I712" s="27">
        <v>245</v>
      </c>
      <c r="J712" s="27">
        <f t="shared" si="22"/>
        <v>56</v>
      </c>
      <c r="K712" s="8">
        <f t="shared" si="23"/>
        <v>13720</v>
      </c>
    </row>
    <row r="713" spans="1:11" x14ac:dyDescent="0.15">
      <c r="A713" s="6">
        <v>712</v>
      </c>
      <c r="B713" s="6" t="s">
        <v>573</v>
      </c>
      <c r="C713" s="7" t="s">
        <v>287</v>
      </c>
      <c r="D713" s="6">
        <v>319.5</v>
      </c>
      <c r="E713" s="6" t="s">
        <v>359</v>
      </c>
      <c r="F713" s="6" t="s">
        <v>359</v>
      </c>
      <c r="G713" s="6" t="s">
        <v>359</v>
      </c>
      <c r="H713" s="23" t="s">
        <v>990</v>
      </c>
      <c r="I713" s="27">
        <v>319.5</v>
      </c>
      <c r="J713" s="27">
        <f t="shared" si="22"/>
        <v>0</v>
      </c>
      <c r="K713" s="8">
        <f t="shared" si="23"/>
        <v>0</v>
      </c>
    </row>
    <row r="714" spans="1:11" x14ac:dyDescent="0.15">
      <c r="A714" s="6">
        <v>713</v>
      </c>
      <c r="B714" s="6" t="s">
        <v>584</v>
      </c>
      <c r="C714" s="7" t="s">
        <v>287</v>
      </c>
      <c r="D714" s="6">
        <v>197</v>
      </c>
      <c r="E714" s="6" t="s">
        <v>488</v>
      </c>
      <c r="F714" s="6" t="s">
        <v>359</v>
      </c>
      <c r="G714" s="6" t="s">
        <v>359</v>
      </c>
      <c r="H714" s="23" t="s">
        <v>990</v>
      </c>
      <c r="I714" s="27">
        <v>197</v>
      </c>
      <c r="J714" s="27">
        <f t="shared" si="22"/>
        <v>0</v>
      </c>
      <c r="K714" s="8">
        <f t="shared" si="23"/>
        <v>0</v>
      </c>
    </row>
    <row r="715" spans="1:11" x14ac:dyDescent="0.15">
      <c r="A715" s="6">
        <v>714</v>
      </c>
      <c r="B715" s="6" t="s">
        <v>571</v>
      </c>
      <c r="C715" s="7" t="s">
        <v>287</v>
      </c>
      <c r="D715" s="6">
        <v>5</v>
      </c>
      <c r="E715" s="6" t="s">
        <v>359</v>
      </c>
      <c r="F715" s="6" t="s">
        <v>359</v>
      </c>
      <c r="G715" s="6" t="s">
        <v>488</v>
      </c>
      <c r="H715" s="23" t="s">
        <v>991</v>
      </c>
      <c r="I715" s="27">
        <v>5</v>
      </c>
      <c r="J715" s="27">
        <f t="shared" si="22"/>
        <v>1</v>
      </c>
      <c r="K715" s="8">
        <f t="shared" si="23"/>
        <v>5</v>
      </c>
    </row>
    <row r="716" spans="1:11" x14ac:dyDescent="0.15">
      <c r="A716" s="6">
        <v>715</v>
      </c>
      <c r="B716" s="6" t="s">
        <v>582</v>
      </c>
      <c r="C716" s="7" t="s">
        <v>287</v>
      </c>
      <c r="D716" s="6">
        <v>681</v>
      </c>
      <c r="E716" s="6" t="s">
        <v>488</v>
      </c>
      <c r="F716" s="6" t="s">
        <v>359</v>
      </c>
      <c r="G716" s="6" t="s">
        <v>488</v>
      </c>
      <c r="H716" s="23" t="s">
        <v>991</v>
      </c>
      <c r="I716" s="27">
        <v>681</v>
      </c>
      <c r="J716" s="27">
        <f t="shared" si="22"/>
        <v>1</v>
      </c>
      <c r="K716" s="8">
        <f t="shared" si="23"/>
        <v>681</v>
      </c>
    </row>
    <row r="717" spans="1:11" x14ac:dyDescent="0.15">
      <c r="A717" s="6">
        <v>716</v>
      </c>
      <c r="B717" s="6" t="s">
        <v>712</v>
      </c>
      <c r="C717" s="7" t="s">
        <v>497</v>
      </c>
      <c r="D717" s="6">
        <v>197</v>
      </c>
      <c r="E717" s="6" t="s">
        <v>697</v>
      </c>
      <c r="F717" s="6" t="s">
        <v>665</v>
      </c>
      <c r="G717" s="6" t="s">
        <v>665</v>
      </c>
      <c r="H717" s="23" t="s">
        <v>991</v>
      </c>
      <c r="I717" s="27">
        <v>197</v>
      </c>
      <c r="J717" s="27">
        <f t="shared" si="22"/>
        <v>0</v>
      </c>
      <c r="K717" s="8">
        <f t="shared" si="23"/>
        <v>0</v>
      </c>
    </row>
    <row r="718" spans="1:11" x14ac:dyDescent="0.15">
      <c r="A718" s="6">
        <v>717</v>
      </c>
      <c r="B718" s="6" t="s">
        <v>714</v>
      </c>
      <c r="C718" s="7" t="s">
        <v>497</v>
      </c>
      <c r="D718" s="6">
        <v>681.5</v>
      </c>
      <c r="E718" s="6" t="s">
        <v>263</v>
      </c>
      <c r="F718" s="6" t="s">
        <v>665</v>
      </c>
      <c r="G718" s="6" t="s">
        <v>665</v>
      </c>
      <c r="H718" s="23" t="s">
        <v>991</v>
      </c>
      <c r="I718" s="27">
        <v>681.5</v>
      </c>
      <c r="J718" s="27">
        <f t="shared" si="22"/>
        <v>0</v>
      </c>
      <c r="K718" s="8">
        <f t="shared" si="23"/>
        <v>0</v>
      </c>
    </row>
    <row r="719" spans="1:11" x14ac:dyDescent="0.15">
      <c r="A719" s="6">
        <v>718</v>
      </c>
      <c r="B719" s="6" t="s">
        <v>715</v>
      </c>
      <c r="C719" s="7" t="s">
        <v>497</v>
      </c>
      <c r="D719" s="6">
        <v>5</v>
      </c>
      <c r="E719" s="6" t="s">
        <v>263</v>
      </c>
      <c r="F719" s="6" t="s">
        <v>665</v>
      </c>
      <c r="G719" s="6" t="s">
        <v>70</v>
      </c>
      <c r="H719" s="23" t="s">
        <v>991</v>
      </c>
      <c r="I719" s="27">
        <v>5</v>
      </c>
      <c r="J719" s="27">
        <f t="shared" si="22"/>
        <v>-18</v>
      </c>
      <c r="K719" s="8">
        <f t="shared" si="23"/>
        <v>-90</v>
      </c>
    </row>
    <row r="720" spans="1:11" x14ac:dyDescent="0.15">
      <c r="A720" s="6">
        <v>719</v>
      </c>
      <c r="B720" s="6" t="s">
        <v>730</v>
      </c>
      <c r="C720" s="7" t="s">
        <v>497</v>
      </c>
      <c r="D720" s="6">
        <v>403</v>
      </c>
      <c r="E720" s="6" t="s">
        <v>720</v>
      </c>
      <c r="F720" s="6" t="s">
        <v>665</v>
      </c>
      <c r="G720" s="6" t="s">
        <v>665</v>
      </c>
      <c r="H720" s="23" t="s">
        <v>991</v>
      </c>
      <c r="I720" s="27">
        <v>403</v>
      </c>
      <c r="J720" s="27">
        <f t="shared" si="22"/>
        <v>0</v>
      </c>
      <c r="K720" s="8">
        <f t="shared" si="23"/>
        <v>0</v>
      </c>
    </row>
    <row r="721" spans="1:11" x14ac:dyDescent="0.15">
      <c r="A721" s="6">
        <v>720</v>
      </c>
      <c r="B721" s="6" t="s">
        <v>735</v>
      </c>
      <c r="C721" s="7" t="s">
        <v>62</v>
      </c>
      <c r="D721" s="6">
        <v>0.01</v>
      </c>
      <c r="E721" s="6" t="s">
        <v>614</v>
      </c>
      <c r="F721" s="6" t="s">
        <v>62</v>
      </c>
      <c r="G721" s="6" t="s">
        <v>614</v>
      </c>
      <c r="H721" s="23" t="s">
        <v>991</v>
      </c>
      <c r="I721" s="27">
        <v>0.01</v>
      </c>
      <c r="J721" s="27">
        <f t="shared" si="22"/>
        <v>340</v>
      </c>
      <c r="K721" s="8">
        <f t="shared" si="23"/>
        <v>3.4</v>
      </c>
    </row>
    <row r="722" spans="1:11" x14ac:dyDescent="0.15">
      <c r="A722" s="6">
        <v>721</v>
      </c>
      <c r="B722" s="6" t="s">
        <v>727</v>
      </c>
      <c r="C722" s="7" t="s">
        <v>687</v>
      </c>
      <c r="D722" s="6">
        <v>4.9000000000000004</v>
      </c>
      <c r="E722" s="6" t="s">
        <v>720</v>
      </c>
      <c r="F722" s="6" t="s">
        <v>728</v>
      </c>
      <c r="G722" s="6" t="s">
        <v>729</v>
      </c>
      <c r="H722" s="23" t="s">
        <v>992</v>
      </c>
      <c r="I722" s="27">
        <v>4.9000000000000004</v>
      </c>
      <c r="J722" s="27">
        <f t="shared" si="22"/>
        <v>-3</v>
      </c>
      <c r="K722" s="8">
        <f t="shared" si="23"/>
        <v>-14.700000000000001</v>
      </c>
    </row>
    <row r="723" spans="1:11" x14ac:dyDescent="0.15">
      <c r="A723" s="6">
        <v>722</v>
      </c>
      <c r="B723" s="6" t="s">
        <v>762</v>
      </c>
      <c r="C723" s="7" t="s">
        <v>497</v>
      </c>
      <c r="D723" s="6">
        <v>1</v>
      </c>
      <c r="E723" s="6" t="s">
        <v>747</v>
      </c>
      <c r="F723" s="6" t="s">
        <v>497</v>
      </c>
      <c r="G723" s="6" t="s">
        <v>763</v>
      </c>
      <c r="H723" s="23" t="s">
        <v>992</v>
      </c>
      <c r="I723" s="27">
        <v>1</v>
      </c>
      <c r="J723" s="27">
        <f t="shared" si="22"/>
        <v>131</v>
      </c>
      <c r="K723" s="8">
        <f t="shared" si="23"/>
        <v>131</v>
      </c>
    </row>
    <row r="724" spans="1:11" x14ac:dyDescent="0.15">
      <c r="A724" s="6">
        <v>723</v>
      </c>
      <c r="B724" s="6" t="s">
        <v>764</v>
      </c>
      <c r="C724" s="7" t="s">
        <v>687</v>
      </c>
      <c r="D724" s="6">
        <v>348.02</v>
      </c>
      <c r="E724" s="6" t="s">
        <v>747</v>
      </c>
      <c r="F724" s="6" t="s">
        <v>728</v>
      </c>
      <c r="G724" s="6" t="s">
        <v>728</v>
      </c>
      <c r="H724" s="23" t="s">
        <v>992</v>
      </c>
      <c r="I724" s="27">
        <v>348.02</v>
      </c>
      <c r="J724" s="27">
        <f t="shared" si="22"/>
        <v>0</v>
      </c>
      <c r="K724" s="8">
        <f t="shared" si="23"/>
        <v>0</v>
      </c>
    </row>
    <row r="725" spans="1:11" x14ac:dyDescent="0.15">
      <c r="A725" s="6">
        <v>724</v>
      </c>
      <c r="B725" s="6" t="s">
        <v>798</v>
      </c>
      <c r="C725" s="7" t="s">
        <v>687</v>
      </c>
      <c r="D725" s="6">
        <v>196.81</v>
      </c>
      <c r="E725" s="6" t="s">
        <v>790</v>
      </c>
      <c r="F725" s="6" t="s">
        <v>728</v>
      </c>
      <c r="G725" s="6" t="s">
        <v>728</v>
      </c>
      <c r="H725" s="23" t="s">
        <v>992</v>
      </c>
      <c r="I725" s="27">
        <v>196.81</v>
      </c>
      <c r="J725" s="27">
        <f t="shared" si="22"/>
        <v>0</v>
      </c>
      <c r="K725" s="8">
        <f t="shared" si="23"/>
        <v>0</v>
      </c>
    </row>
    <row r="726" spans="1:11" x14ac:dyDescent="0.15">
      <c r="A726" s="6">
        <v>725</v>
      </c>
      <c r="B726" s="6" t="s">
        <v>799</v>
      </c>
      <c r="C726" s="7" t="s">
        <v>687</v>
      </c>
      <c r="D726" s="6">
        <v>26.07</v>
      </c>
      <c r="E726" s="6" t="s">
        <v>763</v>
      </c>
      <c r="F726" s="6" t="s">
        <v>728</v>
      </c>
      <c r="G726" s="6" t="s">
        <v>729</v>
      </c>
      <c r="H726" s="23" t="s">
        <v>992</v>
      </c>
      <c r="I726" s="27">
        <v>26.07</v>
      </c>
      <c r="J726" s="27">
        <f t="shared" si="22"/>
        <v>-3</v>
      </c>
      <c r="K726" s="8">
        <f t="shared" si="23"/>
        <v>-78.210000000000008</v>
      </c>
    </row>
    <row r="727" spans="1:11" x14ac:dyDescent="0.15">
      <c r="A727" s="6">
        <v>726</v>
      </c>
      <c r="B727" s="6" t="s">
        <v>850</v>
      </c>
      <c r="C727" s="7" t="s">
        <v>768</v>
      </c>
      <c r="D727" s="6">
        <v>4.8600000000000003</v>
      </c>
      <c r="E727" s="6" t="s">
        <v>848</v>
      </c>
      <c r="F727" s="6" t="s">
        <v>851</v>
      </c>
      <c r="G727" s="6" t="s">
        <v>852</v>
      </c>
      <c r="H727" s="23" t="s">
        <v>992</v>
      </c>
      <c r="I727" s="27">
        <v>4.8600000000000003</v>
      </c>
      <c r="J727" s="27">
        <f t="shared" si="22"/>
        <v>-8</v>
      </c>
      <c r="K727" s="8">
        <f t="shared" si="23"/>
        <v>-38.880000000000003</v>
      </c>
    </row>
    <row r="728" spans="1:11" x14ac:dyDescent="0.15">
      <c r="A728" s="6">
        <v>727</v>
      </c>
      <c r="B728" s="6" t="s">
        <v>853</v>
      </c>
      <c r="C728" s="7" t="s">
        <v>768</v>
      </c>
      <c r="D728" s="6">
        <v>24.62</v>
      </c>
      <c r="E728" s="6" t="s">
        <v>848</v>
      </c>
      <c r="F728" s="6" t="s">
        <v>768</v>
      </c>
      <c r="G728" s="6" t="s">
        <v>852</v>
      </c>
      <c r="H728" s="23" t="s">
        <v>992</v>
      </c>
      <c r="I728" s="27">
        <v>24.62</v>
      </c>
      <c r="J728" s="27">
        <f t="shared" si="22"/>
        <v>78</v>
      </c>
      <c r="K728" s="8">
        <f t="shared" si="23"/>
        <v>1920.3600000000001</v>
      </c>
    </row>
    <row r="729" spans="1:11" x14ac:dyDescent="0.15">
      <c r="A729" s="6">
        <v>728</v>
      </c>
      <c r="B729" s="6" t="s">
        <v>887</v>
      </c>
      <c r="C729" s="7" t="s">
        <v>768</v>
      </c>
      <c r="D729" s="6">
        <v>234.48</v>
      </c>
      <c r="E729" s="6" t="s">
        <v>883</v>
      </c>
      <c r="F729" s="6" t="s">
        <v>851</v>
      </c>
      <c r="G729" s="6" t="s">
        <v>851</v>
      </c>
      <c r="H729" s="23" t="s">
        <v>992</v>
      </c>
      <c r="I729" s="27">
        <v>234.48</v>
      </c>
      <c r="J729" s="27">
        <f t="shared" si="22"/>
        <v>0</v>
      </c>
      <c r="K729" s="8">
        <f t="shared" si="23"/>
        <v>0</v>
      </c>
    </row>
    <row r="730" spans="1:11" x14ac:dyDescent="0.15">
      <c r="A730" s="6">
        <v>729</v>
      </c>
      <c r="B730" s="6" t="s">
        <v>215</v>
      </c>
      <c r="C730" s="7" t="s">
        <v>90</v>
      </c>
      <c r="D730" s="6">
        <v>1547.42</v>
      </c>
      <c r="E730" s="6" t="s">
        <v>69</v>
      </c>
      <c r="F730" s="6" t="s">
        <v>216</v>
      </c>
      <c r="G730" s="6" t="s">
        <v>213</v>
      </c>
      <c r="H730" s="23" t="s">
        <v>989</v>
      </c>
      <c r="I730" s="27">
        <v>1547.42</v>
      </c>
      <c r="J730" s="27">
        <f t="shared" si="22"/>
        <v>-1</v>
      </c>
      <c r="K730" s="8">
        <f t="shared" si="23"/>
        <v>-1547.42</v>
      </c>
    </row>
    <row r="731" spans="1:11" x14ac:dyDescent="0.15">
      <c r="A731" s="6">
        <v>730</v>
      </c>
      <c r="B731" s="6" t="s">
        <v>313</v>
      </c>
      <c r="C731" s="7" t="s">
        <v>170</v>
      </c>
      <c r="D731" s="6">
        <v>1469.41</v>
      </c>
      <c r="E731" s="6" t="s">
        <v>307</v>
      </c>
      <c r="F731" s="6" t="s">
        <v>314</v>
      </c>
      <c r="G731" s="6" t="s">
        <v>314</v>
      </c>
      <c r="H731" s="23" t="s">
        <v>990</v>
      </c>
      <c r="I731" s="27">
        <v>1469.41</v>
      </c>
      <c r="J731" s="27">
        <f t="shared" si="22"/>
        <v>0</v>
      </c>
      <c r="K731" s="8">
        <f t="shared" si="23"/>
        <v>0</v>
      </c>
    </row>
    <row r="732" spans="1:11" x14ac:dyDescent="0.15">
      <c r="A732" s="6">
        <v>731</v>
      </c>
      <c r="B732" s="6" t="s">
        <v>570</v>
      </c>
      <c r="C732" s="7" t="s">
        <v>304</v>
      </c>
      <c r="D732" s="6">
        <v>1468.97</v>
      </c>
      <c r="E732" s="6" t="s">
        <v>523</v>
      </c>
      <c r="F732" s="6" t="s">
        <v>519</v>
      </c>
      <c r="G732" s="6" t="s">
        <v>523</v>
      </c>
      <c r="H732" s="23" t="s">
        <v>990</v>
      </c>
      <c r="I732" s="27">
        <v>1468.97</v>
      </c>
      <c r="J732" s="27">
        <f t="shared" si="22"/>
        <v>2</v>
      </c>
      <c r="K732" s="8">
        <f t="shared" si="23"/>
        <v>2937.94</v>
      </c>
    </row>
    <row r="733" spans="1:11" x14ac:dyDescent="0.15">
      <c r="A733" s="6">
        <v>732</v>
      </c>
      <c r="B733" s="6" t="s">
        <v>702</v>
      </c>
      <c r="C733" s="7" t="s">
        <v>430</v>
      </c>
      <c r="D733" s="6">
        <v>1622.75</v>
      </c>
      <c r="E733" s="6" t="s">
        <v>697</v>
      </c>
      <c r="F733" s="6" t="s">
        <v>703</v>
      </c>
      <c r="G733" s="6" t="s">
        <v>70</v>
      </c>
      <c r="H733" s="23" t="s">
        <v>991</v>
      </c>
      <c r="I733" s="27">
        <v>1622.75</v>
      </c>
      <c r="J733" s="27">
        <f t="shared" si="22"/>
        <v>-11</v>
      </c>
      <c r="K733" s="8">
        <f t="shared" si="23"/>
        <v>-17850.25</v>
      </c>
    </row>
    <row r="734" spans="1:11" x14ac:dyDescent="0.15">
      <c r="A734" s="6">
        <v>733</v>
      </c>
      <c r="B734" s="6" t="s">
        <v>794</v>
      </c>
      <c r="C734" s="7" t="s">
        <v>795</v>
      </c>
      <c r="D734" s="6">
        <v>1420.23</v>
      </c>
      <c r="E734" s="6" t="s">
        <v>790</v>
      </c>
      <c r="F734" s="6" t="s">
        <v>796</v>
      </c>
      <c r="G734" s="6" t="s">
        <v>797</v>
      </c>
      <c r="H734" s="23" t="s">
        <v>992</v>
      </c>
      <c r="I734" s="27">
        <v>1212.06</v>
      </c>
      <c r="J734" s="27">
        <f t="shared" si="22"/>
        <v>-3</v>
      </c>
      <c r="K734" s="8">
        <f t="shared" si="23"/>
        <v>-4260.6900000000005</v>
      </c>
    </row>
    <row r="735" spans="1:11" x14ac:dyDescent="0.15">
      <c r="A735" s="6">
        <v>734</v>
      </c>
      <c r="B735" s="6" t="s">
        <v>963</v>
      </c>
      <c r="C735" s="7" t="s">
        <v>955</v>
      </c>
      <c r="D735" s="6">
        <v>972.37</v>
      </c>
      <c r="E735" s="6" t="s">
        <v>955</v>
      </c>
      <c r="F735" s="6" t="s">
        <v>964</v>
      </c>
      <c r="G735" s="6" t="s">
        <v>852</v>
      </c>
      <c r="H735" s="23" t="s">
        <v>992</v>
      </c>
      <c r="I735" s="27">
        <v>972.37</v>
      </c>
      <c r="J735" s="27">
        <f t="shared" si="22"/>
        <v>-5</v>
      </c>
      <c r="K735" s="8">
        <f t="shared" si="23"/>
        <v>-4861.8500000000004</v>
      </c>
    </row>
    <row r="736" spans="1:11" x14ac:dyDescent="0.15">
      <c r="A736" s="6">
        <v>735</v>
      </c>
      <c r="B736" s="6" t="s">
        <v>22</v>
      </c>
      <c r="C736" s="7" t="s">
        <v>106</v>
      </c>
      <c r="D736" s="6">
        <v>71980</v>
      </c>
      <c r="E736" s="6" t="s">
        <v>93</v>
      </c>
      <c r="F736" s="6" t="s">
        <v>72</v>
      </c>
      <c r="G736" s="6" t="s">
        <v>93</v>
      </c>
      <c r="H736" s="23" t="s">
        <v>989</v>
      </c>
      <c r="I736" s="27">
        <v>71980</v>
      </c>
      <c r="J736" s="27">
        <f t="shared" si="22"/>
        <v>-16</v>
      </c>
      <c r="K736" s="8">
        <f t="shared" si="23"/>
        <v>-1151680</v>
      </c>
    </row>
    <row r="737" spans="1:11" x14ac:dyDescent="0.15">
      <c r="A737" s="6">
        <v>736</v>
      </c>
      <c r="B737" s="6" t="s">
        <v>58</v>
      </c>
      <c r="C737" s="7" t="s">
        <v>9</v>
      </c>
      <c r="D737" s="6">
        <v>4433.74</v>
      </c>
      <c r="E737" s="6" t="s">
        <v>55</v>
      </c>
      <c r="F737" s="6" t="s">
        <v>9</v>
      </c>
      <c r="G737" s="6" t="s">
        <v>59</v>
      </c>
      <c r="H737" s="23" t="s">
        <v>989</v>
      </c>
      <c r="I737" s="27">
        <v>4433.74</v>
      </c>
      <c r="J737" s="27">
        <f t="shared" si="22"/>
        <v>295</v>
      </c>
      <c r="K737" s="8">
        <f t="shared" si="23"/>
        <v>1307953.3</v>
      </c>
    </row>
    <row r="738" spans="1:11" x14ac:dyDescent="0.15">
      <c r="A738" s="6">
        <v>737</v>
      </c>
      <c r="B738" s="6" t="s">
        <v>23</v>
      </c>
      <c r="C738" s="7" t="s">
        <v>163</v>
      </c>
      <c r="D738" s="6">
        <v>108561</v>
      </c>
      <c r="E738" s="6" t="s">
        <v>238</v>
      </c>
      <c r="F738" s="6" t="s">
        <v>186</v>
      </c>
      <c r="G738" s="6" t="s">
        <v>131</v>
      </c>
      <c r="H738" s="23" t="s">
        <v>989</v>
      </c>
      <c r="I738" s="27">
        <v>108561</v>
      </c>
      <c r="J738" s="27">
        <f t="shared" si="22"/>
        <v>-26</v>
      </c>
      <c r="K738" s="8">
        <f t="shared" si="23"/>
        <v>-2822586</v>
      </c>
    </row>
    <row r="739" spans="1:11" x14ac:dyDescent="0.15">
      <c r="A739" s="6">
        <v>738</v>
      </c>
      <c r="B739" s="6" t="s">
        <v>7</v>
      </c>
      <c r="C739" s="7" t="s">
        <v>265</v>
      </c>
      <c r="D739" s="6">
        <v>161532.98000000001</v>
      </c>
      <c r="E739" s="6" t="s">
        <v>265</v>
      </c>
      <c r="F739" s="6" t="s">
        <v>265</v>
      </c>
      <c r="G739" s="6" t="s">
        <v>260</v>
      </c>
      <c r="H739" s="23" t="s">
        <v>990</v>
      </c>
      <c r="I739" s="27">
        <v>161532.98000000001</v>
      </c>
      <c r="J739" s="27">
        <f t="shared" si="22"/>
        <v>8</v>
      </c>
      <c r="K739" s="8">
        <f t="shared" si="23"/>
        <v>1292263.8400000001</v>
      </c>
    </row>
    <row r="740" spans="1:11" x14ac:dyDescent="0.15">
      <c r="A740" s="6">
        <v>739</v>
      </c>
      <c r="B740" s="6" t="s">
        <v>32</v>
      </c>
      <c r="C740" s="7" t="s">
        <v>265</v>
      </c>
      <c r="D740" s="6">
        <v>361.12</v>
      </c>
      <c r="E740" s="6" t="s">
        <v>290</v>
      </c>
      <c r="F740" s="6" t="s">
        <v>265</v>
      </c>
      <c r="G740" s="6" t="s">
        <v>253</v>
      </c>
      <c r="H740" s="23" t="s">
        <v>990</v>
      </c>
      <c r="I740" s="27">
        <v>361.12</v>
      </c>
      <c r="J740" s="27">
        <f t="shared" si="22"/>
        <v>18</v>
      </c>
      <c r="K740" s="8">
        <f t="shared" si="23"/>
        <v>6500.16</v>
      </c>
    </row>
    <row r="741" spans="1:11" x14ac:dyDescent="0.15">
      <c r="A741" s="6">
        <v>740</v>
      </c>
      <c r="B741" s="6" t="s">
        <v>61</v>
      </c>
      <c r="C741" s="7" t="s">
        <v>265</v>
      </c>
      <c r="D741" s="6">
        <v>1098</v>
      </c>
      <c r="E741" s="6" t="s">
        <v>290</v>
      </c>
      <c r="F741" s="6" t="s">
        <v>265</v>
      </c>
      <c r="G741" s="6" t="s">
        <v>253</v>
      </c>
      <c r="H741" s="23" t="s">
        <v>990</v>
      </c>
      <c r="I741" s="27">
        <v>1098</v>
      </c>
      <c r="J741" s="27">
        <f t="shared" si="22"/>
        <v>18</v>
      </c>
      <c r="K741" s="8">
        <f t="shared" si="23"/>
        <v>19764</v>
      </c>
    </row>
    <row r="742" spans="1:11" x14ac:dyDescent="0.15">
      <c r="A742" s="6">
        <v>741</v>
      </c>
      <c r="B742" s="6" t="s">
        <v>58</v>
      </c>
      <c r="C742" s="7" t="s">
        <v>289</v>
      </c>
      <c r="D742" s="6">
        <v>5270.4</v>
      </c>
      <c r="E742" s="6" t="s">
        <v>300</v>
      </c>
      <c r="F742" s="6" t="s">
        <v>289</v>
      </c>
      <c r="G742" s="6" t="s">
        <v>292</v>
      </c>
      <c r="H742" s="23" t="s">
        <v>990</v>
      </c>
      <c r="I742" s="27">
        <v>5270.4</v>
      </c>
      <c r="J742" s="27">
        <f t="shared" si="22"/>
        <v>6</v>
      </c>
      <c r="K742" s="8">
        <f t="shared" si="23"/>
        <v>31622.399999999998</v>
      </c>
    </row>
    <row r="743" spans="1:11" x14ac:dyDescent="0.15">
      <c r="A743" s="6">
        <v>742</v>
      </c>
      <c r="B743" s="6" t="s">
        <v>42</v>
      </c>
      <c r="C743" s="7" t="s">
        <v>637</v>
      </c>
      <c r="D743" s="6">
        <v>71980</v>
      </c>
      <c r="E743" s="6" t="s">
        <v>663</v>
      </c>
      <c r="F743" s="6" t="s">
        <v>637</v>
      </c>
      <c r="G743" s="6" t="s">
        <v>669</v>
      </c>
      <c r="H743" s="23" t="s">
        <v>991</v>
      </c>
      <c r="I743" s="27">
        <v>71980</v>
      </c>
      <c r="J743" s="27">
        <f t="shared" si="22"/>
        <v>5</v>
      </c>
      <c r="K743" s="8">
        <f t="shared" si="23"/>
        <v>359900</v>
      </c>
    </row>
    <row r="744" spans="1:11" x14ac:dyDescent="0.15">
      <c r="A744" s="6">
        <v>743</v>
      </c>
      <c r="B744" s="6" t="s">
        <v>60</v>
      </c>
      <c r="C744" s="7" t="s">
        <v>637</v>
      </c>
      <c r="D744" s="6">
        <v>199647.83</v>
      </c>
      <c r="E744" s="6" t="s">
        <v>676</v>
      </c>
      <c r="F744" s="6" t="s">
        <v>637</v>
      </c>
      <c r="G744" s="6" t="s">
        <v>496</v>
      </c>
      <c r="H744" s="23" t="s">
        <v>991</v>
      </c>
      <c r="I744" s="27">
        <v>199647.83</v>
      </c>
      <c r="J744" s="27">
        <f t="shared" si="22"/>
        <v>7</v>
      </c>
      <c r="K744" s="8">
        <f t="shared" si="23"/>
        <v>1397534.8099999998</v>
      </c>
    </row>
    <row r="745" spans="1:11" x14ac:dyDescent="0.15">
      <c r="A745" s="6">
        <v>744</v>
      </c>
      <c r="B745" s="6" t="s">
        <v>15</v>
      </c>
      <c r="C745" s="7" t="s">
        <v>796</v>
      </c>
      <c r="D745" s="6">
        <v>513.62</v>
      </c>
      <c r="E745" s="6" t="s">
        <v>816</v>
      </c>
      <c r="F745" s="6" t="s">
        <v>796</v>
      </c>
      <c r="G745" s="6" t="s">
        <v>812</v>
      </c>
      <c r="H745" s="23" t="s">
        <v>992</v>
      </c>
      <c r="I745" s="27">
        <v>513.62</v>
      </c>
      <c r="J745" s="27">
        <f t="shared" si="22"/>
        <v>2</v>
      </c>
      <c r="K745" s="8">
        <f t="shared" si="23"/>
        <v>1027.24</v>
      </c>
    </row>
    <row r="746" spans="1:11" x14ac:dyDescent="0.15">
      <c r="A746" s="6">
        <v>745</v>
      </c>
      <c r="B746" s="6" t="s">
        <v>16</v>
      </c>
      <c r="C746" s="7" t="s">
        <v>944</v>
      </c>
      <c r="D746" s="6">
        <v>191910.39</v>
      </c>
      <c r="E746" s="6" t="s">
        <v>941</v>
      </c>
      <c r="F746" s="6" t="s">
        <v>944</v>
      </c>
      <c r="G746" s="6" t="s">
        <v>937</v>
      </c>
      <c r="H746" s="23" t="s">
        <v>992</v>
      </c>
      <c r="I746" s="27">
        <v>191910.39</v>
      </c>
      <c r="J746" s="27">
        <f t="shared" si="22"/>
        <v>13</v>
      </c>
      <c r="K746" s="8">
        <f t="shared" si="23"/>
        <v>2494835.0700000003</v>
      </c>
    </row>
    <row r="747" spans="1:11" x14ac:dyDescent="0.15">
      <c r="A747" s="6">
        <v>746</v>
      </c>
      <c r="B747" s="6" t="s">
        <v>91</v>
      </c>
      <c r="C747" s="7" t="s">
        <v>626</v>
      </c>
      <c r="D747" s="6">
        <v>1984.11</v>
      </c>
      <c r="E747" s="6" t="s">
        <v>676</v>
      </c>
      <c r="F747" s="6" t="s">
        <v>626</v>
      </c>
      <c r="G747" s="6" t="s">
        <v>496</v>
      </c>
      <c r="H747" s="23" t="s">
        <v>991</v>
      </c>
      <c r="I747" s="27">
        <v>1658.84</v>
      </c>
      <c r="J747" s="27">
        <f t="shared" si="22"/>
        <v>15</v>
      </c>
      <c r="K747" s="8">
        <f t="shared" si="23"/>
        <v>29761.649999999998</v>
      </c>
    </row>
    <row r="748" spans="1:11" x14ac:dyDescent="0.15">
      <c r="A748" s="6">
        <v>747</v>
      </c>
      <c r="B748" s="6" t="s">
        <v>183</v>
      </c>
      <c r="C748" s="7" t="s">
        <v>940</v>
      </c>
      <c r="D748" s="6">
        <v>756.08</v>
      </c>
      <c r="E748" s="6" t="s">
        <v>940</v>
      </c>
      <c r="F748" s="6" t="s">
        <v>940</v>
      </c>
      <c r="G748" s="6" t="s">
        <v>941</v>
      </c>
      <c r="H748" s="23" t="s">
        <v>992</v>
      </c>
      <c r="I748" s="27">
        <v>632.13</v>
      </c>
      <c r="J748" s="27">
        <f t="shared" si="22"/>
        <v>1</v>
      </c>
      <c r="K748" s="8">
        <f t="shared" si="23"/>
        <v>756.08</v>
      </c>
    </row>
    <row r="749" spans="1:11" x14ac:dyDescent="0.15">
      <c r="A749" s="6">
        <v>748</v>
      </c>
      <c r="B749" s="6" t="s">
        <v>32</v>
      </c>
      <c r="C749" s="7" t="s">
        <v>241</v>
      </c>
      <c r="D749" s="6">
        <v>17775.650000000001</v>
      </c>
      <c r="E749" s="6" t="s">
        <v>238</v>
      </c>
      <c r="F749" s="6" t="s">
        <v>97</v>
      </c>
      <c r="G749" s="6" t="s">
        <v>131</v>
      </c>
      <c r="H749" s="23" t="s">
        <v>989</v>
      </c>
      <c r="I749" s="27">
        <v>15417.65</v>
      </c>
      <c r="J749" s="27">
        <f t="shared" si="22"/>
        <v>5</v>
      </c>
      <c r="K749" s="8">
        <f t="shared" si="23"/>
        <v>88878.25</v>
      </c>
    </row>
    <row r="750" spans="1:11" x14ac:dyDescent="0.15">
      <c r="A750" s="6">
        <v>749</v>
      </c>
      <c r="B750" s="6" t="s">
        <v>58</v>
      </c>
      <c r="C750" s="7" t="s">
        <v>441</v>
      </c>
      <c r="D750" s="6">
        <v>17937.48</v>
      </c>
      <c r="E750" s="6" t="s">
        <v>428</v>
      </c>
      <c r="F750" s="6" t="s">
        <v>294</v>
      </c>
      <c r="G750" s="6" t="s">
        <v>433</v>
      </c>
      <c r="H750" s="23" t="s">
        <v>990</v>
      </c>
      <c r="I750" s="27">
        <v>15110.01</v>
      </c>
      <c r="J750" s="27">
        <f t="shared" si="22"/>
        <v>-9</v>
      </c>
      <c r="K750" s="8">
        <f t="shared" si="23"/>
        <v>-161437.32</v>
      </c>
    </row>
    <row r="751" spans="1:11" x14ac:dyDescent="0.15">
      <c r="A751" s="6">
        <v>750</v>
      </c>
      <c r="B751" s="6" t="s">
        <v>16</v>
      </c>
      <c r="C751" s="7" t="s">
        <v>450</v>
      </c>
      <c r="D751" s="6">
        <v>15176.75</v>
      </c>
      <c r="E751" s="6" t="s">
        <v>450</v>
      </c>
      <c r="F751" s="6" t="s">
        <v>450</v>
      </c>
      <c r="G751" s="6" t="s">
        <v>461</v>
      </c>
      <c r="H751" s="23" t="s">
        <v>990</v>
      </c>
      <c r="I751" s="27">
        <v>12784.45</v>
      </c>
      <c r="J751" s="27">
        <f t="shared" si="22"/>
        <v>1</v>
      </c>
      <c r="K751" s="8">
        <f t="shared" si="23"/>
        <v>15176.75</v>
      </c>
    </row>
    <row r="752" spans="1:11" x14ac:dyDescent="0.15">
      <c r="A752" s="6">
        <v>751</v>
      </c>
      <c r="B752" s="6" t="s">
        <v>36</v>
      </c>
      <c r="C752" s="7" t="s">
        <v>491</v>
      </c>
      <c r="D752" s="6">
        <v>9362.75</v>
      </c>
      <c r="E752" s="6" t="s">
        <v>492</v>
      </c>
      <c r="F752" s="6" t="s">
        <v>491</v>
      </c>
      <c r="G752" s="6" t="s">
        <v>492</v>
      </c>
      <c r="H752" s="23" t="s">
        <v>990</v>
      </c>
      <c r="I752" s="27">
        <v>8120.75</v>
      </c>
      <c r="J752" s="27">
        <f t="shared" si="22"/>
        <v>3</v>
      </c>
      <c r="K752" s="8">
        <f t="shared" si="23"/>
        <v>28088.25</v>
      </c>
    </row>
    <row r="753" spans="1:11" x14ac:dyDescent="0.15">
      <c r="A753" s="6">
        <v>752</v>
      </c>
      <c r="B753" s="6" t="s">
        <v>107</v>
      </c>
      <c r="C753" s="7" t="s">
        <v>515</v>
      </c>
      <c r="D753" s="6">
        <v>1763.97</v>
      </c>
      <c r="E753" s="6" t="s">
        <v>492</v>
      </c>
      <c r="F753" s="6" t="s">
        <v>515</v>
      </c>
      <c r="G753" s="6" t="s">
        <v>492</v>
      </c>
      <c r="H753" s="23" t="s">
        <v>990</v>
      </c>
      <c r="I753" s="27">
        <v>1485.92</v>
      </c>
      <c r="J753" s="27">
        <f t="shared" si="22"/>
        <v>2</v>
      </c>
      <c r="K753" s="8">
        <f t="shared" si="23"/>
        <v>3527.94</v>
      </c>
    </row>
    <row r="754" spans="1:11" x14ac:dyDescent="0.15">
      <c r="A754" s="6">
        <v>753</v>
      </c>
      <c r="B754" s="6" t="s">
        <v>498</v>
      </c>
      <c r="C754" s="7" t="s">
        <v>626</v>
      </c>
      <c r="D754" s="6">
        <v>11288.86</v>
      </c>
      <c r="E754" s="6" t="s">
        <v>645</v>
      </c>
      <c r="F754" s="6" t="s">
        <v>496</v>
      </c>
      <c r="G754" s="6" t="s">
        <v>646</v>
      </c>
      <c r="H754" s="23" t="s">
        <v>991</v>
      </c>
      <c r="I754" s="27">
        <v>9509.41</v>
      </c>
      <c r="J754" s="27">
        <f t="shared" si="22"/>
        <v>-11</v>
      </c>
      <c r="K754" s="8">
        <f t="shared" si="23"/>
        <v>-124177.46</v>
      </c>
    </row>
    <row r="755" spans="1:11" x14ac:dyDescent="0.15">
      <c r="A755" s="6">
        <v>754</v>
      </c>
      <c r="B755" s="6" t="s">
        <v>35</v>
      </c>
      <c r="C755" s="7" t="s">
        <v>687</v>
      </c>
      <c r="D755" s="6">
        <v>14334.89</v>
      </c>
      <c r="E755" s="6" t="s">
        <v>263</v>
      </c>
      <c r="F755" s="6" t="s">
        <v>665</v>
      </c>
      <c r="G755" s="6" t="s">
        <v>656</v>
      </c>
      <c r="H755" s="23" t="s">
        <v>991</v>
      </c>
      <c r="I755" s="27">
        <v>12075.29</v>
      </c>
      <c r="J755" s="27">
        <f t="shared" si="22"/>
        <v>-21</v>
      </c>
      <c r="K755" s="8">
        <f t="shared" si="23"/>
        <v>-301032.69</v>
      </c>
    </row>
    <row r="756" spans="1:11" x14ac:dyDescent="0.15">
      <c r="A756" s="6">
        <v>755</v>
      </c>
      <c r="B756" s="6" t="s">
        <v>10</v>
      </c>
      <c r="C756" s="7" t="s">
        <v>687</v>
      </c>
      <c r="D756" s="6">
        <v>16690.12</v>
      </c>
      <c r="E756" s="6" t="s">
        <v>263</v>
      </c>
      <c r="F756" s="6" t="s">
        <v>665</v>
      </c>
      <c r="G756" s="6" t="s">
        <v>656</v>
      </c>
      <c r="H756" s="23" t="s">
        <v>991</v>
      </c>
      <c r="I756" s="27">
        <v>14476.12</v>
      </c>
      <c r="J756" s="27">
        <f t="shared" si="22"/>
        <v>-21</v>
      </c>
      <c r="K756" s="8">
        <f t="shared" si="23"/>
        <v>-350492.51999999996</v>
      </c>
    </row>
    <row r="757" spans="1:11" x14ac:dyDescent="0.15">
      <c r="A757" s="6">
        <v>756</v>
      </c>
      <c r="B757" s="6" t="s">
        <v>12</v>
      </c>
      <c r="C757" s="7" t="s">
        <v>788</v>
      </c>
      <c r="D757" s="6">
        <v>9530.35</v>
      </c>
      <c r="E757" s="6" t="s">
        <v>790</v>
      </c>
      <c r="F757" s="6" t="s">
        <v>793</v>
      </c>
      <c r="G757" s="6" t="s">
        <v>763</v>
      </c>
      <c r="H757" s="23" t="s">
        <v>992</v>
      </c>
      <c r="I757" s="27">
        <v>8028.09</v>
      </c>
      <c r="J757" s="27">
        <f t="shared" si="22"/>
        <v>-17</v>
      </c>
      <c r="K757" s="8">
        <f t="shared" si="23"/>
        <v>-162015.95000000001</v>
      </c>
    </row>
    <row r="758" spans="1:11" x14ac:dyDescent="0.15">
      <c r="A758" s="6">
        <v>757</v>
      </c>
      <c r="B758" s="6" t="s">
        <v>24</v>
      </c>
      <c r="C758" s="7" t="s">
        <v>816</v>
      </c>
      <c r="D758" s="6">
        <v>19951.38</v>
      </c>
      <c r="E758" s="6" t="s">
        <v>812</v>
      </c>
      <c r="F758" s="6" t="s">
        <v>793</v>
      </c>
      <c r="G758" s="6" t="s">
        <v>848</v>
      </c>
      <c r="H758" s="23" t="s">
        <v>992</v>
      </c>
      <c r="I758" s="27">
        <v>16806.46</v>
      </c>
      <c r="J758" s="27">
        <f t="shared" si="22"/>
        <v>-2</v>
      </c>
      <c r="K758" s="8">
        <f t="shared" si="23"/>
        <v>-39902.76</v>
      </c>
    </row>
    <row r="759" spans="1:11" x14ac:dyDescent="0.15">
      <c r="A759" s="6">
        <v>758</v>
      </c>
      <c r="B759" s="6" t="s">
        <v>84</v>
      </c>
      <c r="C759" s="7" t="s">
        <v>890</v>
      </c>
      <c r="D759" s="6">
        <v>9656.64</v>
      </c>
      <c r="E759" s="6" t="s">
        <v>926</v>
      </c>
      <c r="F759" s="6" t="s">
        <v>851</v>
      </c>
      <c r="G759" s="6" t="s">
        <v>915</v>
      </c>
      <c r="H759" s="23" t="s">
        <v>992</v>
      </c>
      <c r="I759" s="27">
        <v>8134.47</v>
      </c>
      <c r="J759" s="27">
        <f t="shared" si="22"/>
        <v>-24</v>
      </c>
      <c r="K759" s="8">
        <f t="shared" si="23"/>
        <v>-231759.35999999999</v>
      </c>
    </row>
    <row r="760" spans="1:11" x14ac:dyDescent="0.15">
      <c r="A760" s="6">
        <v>759</v>
      </c>
      <c r="B760" s="6" t="s">
        <v>939</v>
      </c>
      <c r="C760" s="7" t="s">
        <v>926</v>
      </c>
      <c r="D760" s="6">
        <v>11371.9</v>
      </c>
      <c r="E760" s="6" t="s">
        <v>940</v>
      </c>
      <c r="F760" s="6" t="s">
        <v>851</v>
      </c>
      <c r="G760" s="6" t="s">
        <v>941</v>
      </c>
      <c r="H760" s="23" t="s">
        <v>992</v>
      </c>
      <c r="I760" s="27">
        <v>9579.36</v>
      </c>
      <c r="J760" s="27">
        <f t="shared" si="22"/>
        <v>-21</v>
      </c>
      <c r="K760" s="8">
        <f t="shared" si="23"/>
        <v>-238809.9</v>
      </c>
    </row>
    <row r="761" spans="1:11" x14ac:dyDescent="0.15">
      <c r="A761" s="6">
        <v>760</v>
      </c>
      <c r="B761" s="6" t="s">
        <v>846</v>
      </c>
      <c r="C761" s="7" t="s">
        <v>797</v>
      </c>
      <c r="D761" s="6">
        <v>3931</v>
      </c>
      <c r="E761" s="6" t="s">
        <v>816</v>
      </c>
      <c r="F761" s="6" t="s">
        <v>797</v>
      </c>
      <c r="G761" s="6" t="s">
        <v>812</v>
      </c>
      <c r="H761" s="23" t="s">
        <v>992</v>
      </c>
      <c r="I761" s="27">
        <v>3931</v>
      </c>
      <c r="J761" s="27">
        <f t="shared" si="22"/>
        <v>5</v>
      </c>
      <c r="K761" s="8">
        <f t="shared" si="23"/>
        <v>19655</v>
      </c>
    </row>
    <row r="762" spans="1:11" x14ac:dyDescent="0.15">
      <c r="A762" s="6">
        <v>761</v>
      </c>
      <c r="B762" s="6" t="s">
        <v>244</v>
      </c>
      <c r="C762" s="7" t="s">
        <v>213</v>
      </c>
      <c r="D762" s="6">
        <v>4235.7</v>
      </c>
      <c r="E762" s="6" t="s">
        <v>242</v>
      </c>
      <c r="F762" s="6" t="s">
        <v>213</v>
      </c>
      <c r="G762" s="6" t="s">
        <v>190</v>
      </c>
      <c r="H762" s="23" t="s">
        <v>989</v>
      </c>
      <c r="I762" s="27">
        <v>4235.7</v>
      </c>
      <c r="J762" s="27">
        <f t="shared" si="22"/>
        <v>14</v>
      </c>
      <c r="K762" s="8">
        <f t="shared" si="23"/>
        <v>59299.799999999996</v>
      </c>
    </row>
    <row r="763" spans="1:11" x14ac:dyDescent="0.15">
      <c r="A763" s="6">
        <v>762</v>
      </c>
      <c r="B763" s="6" t="s">
        <v>261</v>
      </c>
      <c r="C763" s="7" t="s">
        <v>116</v>
      </c>
      <c r="D763" s="6">
        <v>3780.41</v>
      </c>
      <c r="E763" s="6" t="s">
        <v>258</v>
      </c>
      <c r="F763" s="6" t="s">
        <v>116</v>
      </c>
      <c r="G763" s="6" t="s">
        <v>59</v>
      </c>
      <c r="H763" s="23" t="s">
        <v>989</v>
      </c>
      <c r="I763" s="27">
        <v>3780.41</v>
      </c>
      <c r="J763" s="27">
        <f t="shared" si="22"/>
        <v>63</v>
      </c>
      <c r="K763" s="8">
        <f t="shared" si="23"/>
        <v>238165.83</v>
      </c>
    </row>
    <row r="764" spans="1:11" x14ac:dyDescent="0.15">
      <c r="A764" s="6">
        <v>763</v>
      </c>
      <c r="B764" s="6" t="s">
        <v>123</v>
      </c>
      <c r="C764" s="7" t="s">
        <v>76</v>
      </c>
      <c r="D764" s="6">
        <v>569.5</v>
      </c>
      <c r="E764" s="6" t="s">
        <v>69</v>
      </c>
      <c r="F764" s="6" t="s">
        <v>69</v>
      </c>
      <c r="G764" s="6" t="s">
        <v>118</v>
      </c>
      <c r="H764" s="23" t="s">
        <v>989</v>
      </c>
      <c r="I764" s="27">
        <v>569.5</v>
      </c>
      <c r="J764" s="27">
        <f t="shared" si="22"/>
        <v>33</v>
      </c>
      <c r="K764" s="8">
        <f t="shared" si="23"/>
        <v>18793.5</v>
      </c>
    </row>
    <row r="765" spans="1:11" x14ac:dyDescent="0.15">
      <c r="A765" s="6">
        <v>764</v>
      </c>
      <c r="B765" s="6" t="s">
        <v>447</v>
      </c>
      <c r="C765" s="7" t="s">
        <v>274</v>
      </c>
      <c r="D765" s="6">
        <v>8198</v>
      </c>
      <c r="E765" s="6" t="s">
        <v>433</v>
      </c>
      <c r="F765" s="6" t="s">
        <v>448</v>
      </c>
      <c r="G765" s="6" t="s">
        <v>433</v>
      </c>
      <c r="H765" s="23" t="s">
        <v>990</v>
      </c>
      <c r="I765" s="27">
        <v>8198</v>
      </c>
      <c r="J765" s="27">
        <f t="shared" si="22"/>
        <v>21</v>
      </c>
      <c r="K765" s="8">
        <f t="shared" si="23"/>
        <v>172158</v>
      </c>
    </row>
    <row r="766" spans="1:11" x14ac:dyDescent="0.15">
      <c r="A766" s="6">
        <v>765</v>
      </c>
      <c r="B766" s="6" t="s">
        <v>507</v>
      </c>
      <c r="C766" s="7" t="s">
        <v>497</v>
      </c>
      <c r="D766" s="6">
        <v>524.6</v>
      </c>
      <c r="E766" s="6" t="s">
        <v>461</v>
      </c>
      <c r="F766" s="6" t="s">
        <v>497</v>
      </c>
      <c r="G766" s="6" t="s">
        <v>459</v>
      </c>
      <c r="H766" s="23" t="s">
        <v>990</v>
      </c>
      <c r="I766" s="27">
        <v>524.6</v>
      </c>
      <c r="J766" s="27">
        <f t="shared" si="22"/>
        <v>7</v>
      </c>
      <c r="K766" s="8">
        <f t="shared" si="23"/>
        <v>3672.2000000000003</v>
      </c>
    </row>
    <row r="767" spans="1:11" x14ac:dyDescent="0.15">
      <c r="A767" s="6">
        <v>766</v>
      </c>
      <c r="B767" s="6" t="s">
        <v>192</v>
      </c>
      <c r="C767" s="7" t="s">
        <v>69</v>
      </c>
      <c r="D767" s="6">
        <v>93</v>
      </c>
      <c r="E767" s="6" t="s">
        <v>69</v>
      </c>
      <c r="F767" s="6" t="s">
        <v>72</v>
      </c>
      <c r="G767" s="6" t="s">
        <v>168</v>
      </c>
      <c r="H767" s="23" t="s">
        <v>989</v>
      </c>
      <c r="I767" s="27">
        <v>93</v>
      </c>
      <c r="J767" s="27">
        <f t="shared" si="22"/>
        <v>27</v>
      </c>
      <c r="K767" s="8">
        <f t="shared" si="23"/>
        <v>2511</v>
      </c>
    </row>
    <row r="773" spans="3:8" x14ac:dyDescent="0.15">
      <c r="C773" s="3"/>
      <c r="D773" s="33"/>
      <c r="E773" s="34" t="s">
        <v>986</v>
      </c>
      <c r="F773" s="35"/>
      <c r="G773" s="3"/>
      <c r="H773" s="3"/>
    </row>
    <row r="774" spans="3:8" x14ac:dyDescent="0.15">
      <c r="C774" s="3"/>
      <c r="D774" s="36" t="s">
        <v>993</v>
      </c>
      <c r="E774" s="38" t="s">
        <v>998</v>
      </c>
      <c r="F774" s="29" t="s">
        <v>985</v>
      </c>
      <c r="G774" s="10" t="s">
        <v>987</v>
      </c>
      <c r="H774" s="3"/>
    </row>
    <row r="775" spans="3:8" x14ac:dyDescent="0.15">
      <c r="D775" s="30" t="s">
        <v>989</v>
      </c>
      <c r="E775" s="13">
        <v>2375257.75</v>
      </c>
      <c r="F775" s="14">
        <v>523530.41000000003</v>
      </c>
      <c r="G775" s="11">
        <f>GETPIVOTDATA("Somma di rit. Ponderato",$D$773,"Periodo","I TRIMESTRE")/GETPIVOTDATA("Somma di Totale fattura",$D$773,"Periodo","I TRIMESTRE")</f>
        <v>4.5370005345057223</v>
      </c>
    </row>
    <row r="776" spans="3:8" x14ac:dyDescent="0.15">
      <c r="D776" s="30" t="s">
        <v>990</v>
      </c>
      <c r="E776" s="13">
        <v>14001078.290000001</v>
      </c>
      <c r="F776" s="14">
        <v>10889598.170000002</v>
      </c>
      <c r="G776" s="28">
        <f>GETPIVOTDATA("Somma di rit. Ponderato",$D$773,"Periodo","II TRIMESTRE")/GETPIVOTDATA("Somma di Totale fattura",$D$773,"Periodo","II TRIMESTRE")</f>
        <v>1.2857295624159839</v>
      </c>
    </row>
    <row r="777" spans="3:8" x14ac:dyDescent="0.15">
      <c r="D777" s="30" t="s">
        <v>991</v>
      </c>
      <c r="E777" s="13">
        <v>7583560.5400000019</v>
      </c>
      <c r="F777" s="14">
        <v>979561.82000000018</v>
      </c>
      <c r="G777" s="28">
        <f>GETPIVOTDATA("Somma di rit. Ponderato",$D$773,"Periodo","III TRIMESTRE")/GETPIVOTDATA("Somma di Totale fattura",$D$773,"Periodo","III TRIMESTRE")</f>
        <v>7.7417886091150434</v>
      </c>
    </row>
    <row r="778" spans="3:8" ht="12" thickBot="1" x14ac:dyDescent="0.2">
      <c r="D778" s="30" t="s">
        <v>992</v>
      </c>
      <c r="E778" s="13">
        <v>9074240.1100000031</v>
      </c>
      <c r="F778" s="14">
        <v>1023290.53</v>
      </c>
      <c r="G778" s="28">
        <f>GETPIVOTDATA("Somma di rit. Ponderato",$D$773,"Periodo","IV TRIMESTRE")/GETPIVOTDATA("Somma di Totale fattura",$D$773,"Periodo","IV TRIMESTRE")</f>
        <v>8.8677065251449196</v>
      </c>
    </row>
    <row r="779" spans="3:8" ht="12" thickTop="1" x14ac:dyDescent="0.15">
      <c r="D779" s="31" t="s">
        <v>994</v>
      </c>
      <c r="E779" s="15">
        <v>33034136.690000005</v>
      </c>
      <c r="F779" s="16">
        <v>13415980.930000002</v>
      </c>
      <c r="G779" s="12">
        <f>GETPIVOTDATA("Somma di rit. Ponderato",$D$773)/GETPIVOTDATA("Somma di Totale fattura",$D$773)</f>
        <v>2.4622975287726501</v>
      </c>
    </row>
    <row r="780" spans="3:8" x14ac:dyDescent="0.15">
      <c r="G780" s="2"/>
    </row>
  </sheetData>
  <autoFilter ref="A1:Q767"/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POPOLAZIONE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D'Alessio</dc:creator>
  <cp:lastModifiedBy>Fulvio D'Alessio</cp:lastModifiedBy>
  <dcterms:created xsi:type="dcterms:W3CDTF">2016-01-21T14:57:33Z</dcterms:created>
  <dcterms:modified xsi:type="dcterms:W3CDTF">2016-02-10T09:39:30Z</dcterms:modified>
</cp:coreProperties>
</file>