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ppi851-my.sharepoint.com/personal/fulvio_dalessio_eppi_it/Documents/Desktop/Trasparenza/"/>
    </mc:Choice>
  </mc:AlternateContent>
  <xr:revisionPtr revIDLastSave="704" documentId="8_{C50CFFA4-ED72-43DE-991C-776BFB3A580C}" xr6:coauthVersionLast="47" xr6:coauthVersionMax="47" xr10:uidLastSave="{8E026425-4570-4BE1-8DB6-F0BAD404977B}"/>
  <bookViews>
    <workbookView xWindow="-38520" yWindow="-105" windowWidth="38640" windowHeight="21120" xr2:uid="{00000000-000D-0000-FFFF-FFFF00000000}"/>
  </bookViews>
  <sheets>
    <sheet name="CALCOLO" sheetId="2" r:id="rId1"/>
    <sheet name="POPOLAZIONE" sheetId="1" r:id="rId2"/>
  </sheets>
  <definedNames>
    <definedName name="_xlnm._FilterDatabase" localSheetId="1" hidden="1">POPOLAZIONE!$A$1:$J$538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8" i="1" l="1"/>
  <c r="J538" i="1" s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31" i="1"/>
  <c r="J531" i="1" s="1"/>
  <c r="I530" i="1"/>
  <c r="J530" i="1" s="1"/>
  <c r="I529" i="1"/>
  <c r="J529" i="1" s="1"/>
  <c r="I528" i="1"/>
  <c r="J528" i="1" s="1"/>
  <c r="I527" i="1"/>
  <c r="J527" i="1" s="1"/>
  <c r="I526" i="1"/>
  <c r="J526" i="1" s="1"/>
  <c r="I525" i="1"/>
  <c r="J525" i="1" s="1"/>
  <c r="I524" i="1"/>
  <c r="J524" i="1" s="1"/>
  <c r="I523" i="1"/>
  <c r="J523" i="1" s="1"/>
  <c r="I522" i="1"/>
  <c r="J522" i="1" s="1"/>
  <c r="I521" i="1"/>
  <c r="J521" i="1" s="1"/>
  <c r="I520" i="1"/>
  <c r="J520" i="1" s="1"/>
  <c r="I519" i="1"/>
  <c r="J519" i="1" s="1"/>
  <c r="I518" i="1"/>
  <c r="J518" i="1" s="1"/>
  <c r="I517" i="1"/>
  <c r="J517" i="1" s="1"/>
  <c r="I516" i="1"/>
  <c r="J516" i="1" s="1"/>
  <c r="I515" i="1"/>
  <c r="J515" i="1" s="1"/>
  <c r="I514" i="1"/>
  <c r="J514" i="1" s="1"/>
  <c r="I513" i="1"/>
  <c r="J513" i="1" s="1"/>
  <c r="I512" i="1"/>
  <c r="J512" i="1" s="1"/>
  <c r="I511" i="1"/>
  <c r="J511" i="1" s="1"/>
  <c r="I510" i="1"/>
  <c r="J510" i="1" s="1"/>
  <c r="I509" i="1"/>
  <c r="J509" i="1" s="1"/>
  <c r="I508" i="1"/>
  <c r="J508" i="1" s="1"/>
  <c r="I507" i="1"/>
  <c r="J507" i="1" s="1"/>
  <c r="I506" i="1"/>
  <c r="J506" i="1" s="1"/>
  <c r="I505" i="1"/>
  <c r="J505" i="1" s="1"/>
  <c r="I504" i="1"/>
  <c r="J504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5" i="1"/>
  <c r="J495" i="1" s="1"/>
  <c r="I494" i="1"/>
  <c r="J494" i="1" s="1"/>
  <c r="I493" i="1"/>
  <c r="J493" i="1" s="1"/>
  <c r="I492" i="1"/>
  <c r="J492" i="1" s="1"/>
  <c r="I491" i="1"/>
  <c r="J491" i="1" s="1"/>
  <c r="I490" i="1"/>
  <c r="J490" i="1" s="1"/>
  <c r="I489" i="1"/>
  <c r="J489" i="1" s="1"/>
  <c r="I488" i="1"/>
  <c r="J488" i="1" s="1"/>
  <c r="I487" i="1"/>
  <c r="J487" i="1" s="1"/>
  <c r="I486" i="1"/>
  <c r="J486" i="1" s="1"/>
  <c r="I485" i="1"/>
  <c r="J485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6" i="1"/>
  <c r="J466" i="1" s="1"/>
  <c r="I465" i="1"/>
  <c r="J465" i="1" s="1"/>
  <c r="I464" i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J455" i="1" s="1"/>
  <c r="I454" i="1"/>
  <c r="J454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4" i="1"/>
  <c r="J444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6" i="1"/>
  <c r="J426" i="1" s="1"/>
  <c r="I425" i="1"/>
  <c r="J425" i="1" s="1"/>
  <c r="I424" i="1"/>
  <c r="J424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H546" i="1"/>
  <c r="H545" i="1"/>
  <c r="H544" i="1"/>
  <c r="H543" i="1"/>
  <c r="I2" i="1"/>
  <c r="J2" i="1" s="1"/>
  <c r="H542" i="1"/>
</calcChain>
</file>

<file path=xl/sharedStrings.xml><?xml version="1.0" encoding="utf-8"?>
<sst xmlns="http://schemas.openxmlformats.org/spreadsheetml/2006/main" count="2688" uniqueCount="826">
  <si>
    <t>Numero fattura</t>
  </si>
  <si>
    <t>Data fattura</t>
  </si>
  <si>
    <t>Totale fattura</t>
  </si>
  <si>
    <t>Data scadenza</t>
  </si>
  <si>
    <t>Data Pagamento</t>
  </si>
  <si>
    <t>Importo Pagato</t>
  </si>
  <si>
    <t>Dati</t>
  </si>
  <si>
    <t>RITARDO</t>
  </si>
  <si>
    <t>ITP</t>
  </si>
  <si>
    <t>Ritardo Ponderato</t>
  </si>
  <si>
    <t>TRIMESTRE</t>
  </si>
  <si>
    <t>Somma di Ritardo Ponderato</t>
  </si>
  <si>
    <t>I TRIMESTRE</t>
  </si>
  <si>
    <t>II TRIMESTRE</t>
  </si>
  <si>
    <t>III TRIMESTRE</t>
  </si>
  <si>
    <t>IV TRIMESTRE</t>
  </si>
  <si>
    <t>Periodo</t>
  </si>
  <si>
    <t>ID FATTURA</t>
  </si>
  <si>
    <t>Somma di Importo Pagato</t>
  </si>
  <si>
    <t>51/PA</t>
  </si>
  <si>
    <t>09/02/2024</t>
  </si>
  <si>
    <t>28</t>
  </si>
  <si>
    <t>2/36</t>
  </si>
  <si>
    <t>2/37</t>
  </si>
  <si>
    <t>2/38</t>
  </si>
  <si>
    <t>2/39</t>
  </si>
  <si>
    <t>93/PA</t>
  </si>
  <si>
    <t>53/PA</t>
  </si>
  <si>
    <t>2/40</t>
  </si>
  <si>
    <t>28/06/2024</t>
  </si>
  <si>
    <t>3301000347-1226</t>
  </si>
  <si>
    <t>77E</t>
  </si>
  <si>
    <t>02/01/2025</t>
  </si>
  <si>
    <t>21/10/2024</t>
  </si>
  <si>
    <t>09/12/2024</t>
  </si>
  <si>
    <t>10/12/2024</t>
  </si>
  <si>
    <t>17/12/2024</t>
  </si>
  <si>
    <t>18/10/2024</t>
  </si>
  <si>
    <t>21</t>
  </si>
  <si>
    <t>18/12/2024</t>
  </si>
  <si>
    <t>31/12/2024</t>
  </si>
  <si>
    <t>03/01/2025</t>
  </si>
  <si>
    <t>16/12/2024</t>
  </si>
  <si>
    <t>16/01/2025</t>
  </si>
  <si>
    <t>AC75B38D-0018</t>
  </si>
  <si>
    <t>412423300348</t>
  </si>
  <si>
    <t>08/01/2025</t>
  </si>
  <si>
    <t>10/01/2025</t>
  </si>
  <si>
    <t>01S620242181007855</t>
  </si>
  <si>
    <t>15/01/2025</t>
  </si>
  <si>
    <t>17/01/2025</t>
  </si>
  <si>
    <t>392</t>
  </si>
  <si>
    <t>278PA</t>
  </si>
  <si>
    <t>30/12/2024</t>
  </si>
  <si>
    <t>20/01/2025</t>
  </si>
  <si>
    <t>21/01/2025</t>
  </si>
  <si>
    <t>2668</t>
  </si>
  <si>
    <t>FATTPA 19_24</t>
  </si>
  <si>
    <t>23/12/2024</t>
  </si>
  <si>
    <t>23/01/2025</t>
  </si>
  <si>
    <t>FATTPA 7_25</t>
  </si>
  <si>
    <t>09/01/2025</t>
  </si>
  <si>
    <t>08/02/2025</t>
  </si>
  <si>
    <t>FATTPA 8_25</t>
  </si>
  <si>
    <t>H43809</t>
  </si>
  <si>
    <t>01/02/2025</t>
  </si>
  <si>
    <t>412501602184</t>
  </si>
  <si>
    <t>11/01/2025</t>
  </si>
  <si>
    <t>10/02/2025</t>
  </si>
  <si>
    <t>12/02/2025</t>
  </si>
  <si>
    <t>V0-4353</t>
  </si>
  <si>
    <t>07/01/2025</t>
  </si>
  <si>
    <t>30/01/2025</t>
  </si>
  <si>
    <t>1/2025</t>
  </si>
  <si>
    <t>31/01/2025</t>
  </si>
  <si>
    <t>03/02/2025</t>
  </si>
  <si>
    <t>3301000024-1226</t>
  </si>
  <si>
    <t>3301000021-1226</t>
  </si>
  <si>
    <t>0002/2025</t>
  </si>
  <si>
    <t>07/02/2025</t>
  </si>
  <si>
    <t>H43899</t>
  </si>
  <si>
    <t>3/12</t>
  </si>
  <si>
    <t>28/01/2025</t>
  </si>
  <si>
    <t>24/02/2025</t>
  </si>
  <si>
    <t>28736</t>
  </si>
  <si>
    <t>22/11/2024</t>
  </si>
  <si>
    <t>28/02/2025</t>
  </si>
  <si>
    <t>27/02/2025</t>
  </si>
  <si>
    <t>8/PA</t>
  </si>
  <si>
    <t>06/02/2025</t>
  </si>
  <si>
    <t>F31301</t>
  </si>
  <si>
    <t>13/02/2025</t>
  </si>
  <si>
    <t>0098</t>
  </si>
  <si>
    <t>07/03/2025</t>
  </si>
  <si>
    <t>IIT2501972</t>
  </si>
  <si>
    <t>18/02/2025</t>
  </si>
  <si>
    <t>23/02/2025</t>
  </si>
  <si>
    <t>01S620252181002250</t>
  </si>
  <si>
    <t>15/02/2025</t>
  </si>
  <si>
    <t>AR00306904</t>
  </si>
  <si>
    <t>29/01/2025</t>
  </si>
  <si>
    <t>0010032648</t>
  </si>
  <si>
    <t>H42024</t>
  </si>
  <si>
    <t>24/03/2025</t>
  </si>
  <si>
    <t>39/E</t>
  </si>
  <si>
    <t>03/03/2025</t>
  </si>
  <si>
    <t>PA9</t>
  </si>
  <si>
    <t>026-2025</t>
  </si>
  <si>
    <t>19/02/2025</t>
  </si>
  <si>
    <t>2311/3Q</t>
  </si>
  <si>
    <t>11/02/2025</t>
  </si>
  <si>
    <t>11/PA</t>
  </si>
  <si>
    <t>295</t>
  </si>
  <si>
    <t>10/01/2022</t>
  </si>
  <si>
    <t>26542</t>
  </si>
  <si>
    <t>1010941636</t>
  </si>
  <si>
    <t>1623</t>
  </si>
  <si>
    <t>4-2025</t>
  </si>
  <si>
    <t>6662507225</t>
  </si>
  <si>
    <t>03/04/2025</t>
  </si>
  <si>
    <t>31/03/2025</t>
  </si>
  <si>
    <t>12861</t>
  </si>
  <si>
    <t>03/08/2023</t>
  </si>
  <si>
    <t>20/03/2025</t>
  </si>
  <si>
    <t>4251</t>
  </si>
  <si>
    <t>28/03/2025</t>
  </si>
  <si>
    <t>000055</t>
  </si>
  <si>
    <t>12/03/2025</t>
  </si>
  <si>
    <t>18/03/2025</t>
  </si>
  <si>
    <t>FPA 7/25</t>
  </si>
  <si>
    <t>26/02/2025</t>
  </si>
  <si>
    <t>000057</t>
  </si>
  <si>
    <t>412504094442</t>
  </si>
  <si>
    <t>10/03/2025</t>
  </si>
  <si>
    <t>13/03/2025</t>
  </si>
  <si>
    <t>33PA</t>
  </si>
  <si>
    <t>01S620252181003294</t>
  </si>
  <si>
    <t>17/02/2025</t>
  </si>
  <si>
    <t>19/03/2025</t>
  </si>
  <si>
    <t>21/03/2025</t>
  </si>
  <si>
    <t>3/36</t>
  </si>
  <si>
    <t>04/03/2025</t>
  </si>
  <si>
    <t>IT5JV1JABEI</t>
  </si>
  <si>
    <t>05/03/2025</t>
  </si>
  <si>
    <t>T53996</t>
  </si>
  <si>
    <t>16/03/2025</t>
  </si>
  <si>
    <t>19/PA</t>
  </si>
  <si>
    <t>FATTPA 5_25</t>
  </si>
  <si>
    <t>IIT2501971</t>
  </si>
  <si>
    <t>134/FE/2025</t>
  </si>
  <si>
    <t>14/01/2025</t>
  </si>
  <si>
    <t>2025321007539</t>
  </si>
  <si>
    <t>01/03/2025</t>
  </si>
  <si>
    <t>H43870</t>
  </si>
  <si>
    <t>T69706</t>
  </si>
  <si>
    <t>M02627</t>
  </si>
  <si>
    <t>T54687</t>
  </si>
  <si>
    <t>N81158</t>
  </si>
  <si>
    <t>2025V00005</t>
  </si>
  <si>
    <t>PAE0050091</t>
  </si>
  <si>
    <t>FOS              776</t>
  </si>
  <si>
    <t>222</t>
  </si>
  <si>
    <t>0097</t>
  </si>
  <si>
    <t>FATTPA 4_25</t>
  </si>
  <si>
    <t>1024309602</t>
  </si>
  <si>
    <t>1025042492</t>
  </si>
  <si>
    <t>2012000260</t>
  </si>
  <si>
    <t>22/01/2025</t>
  </si>
  <si>
    <t>1060</t>
  </si>
  <si>
    <t>IT5JXX6ABEI</t>
  </si>
  <si>
    <t>116/GF</t>
  </si>
  <si>
    <t>2025321001807</t>
  </si>
  <si>
    <t>01/01/2025</t>
  </si>
  <si>
    <t>V0-16873</t>
  </si>
  <si>
    <t>02/03/2025</t>
  </si>
  <si>
    <t>25/02/2025</t>
  </si>
  <si>
    <t>2025/36M</t>
  </si>
  <si>
    <t>M00185</t>
  </si>
  <si>
    <t>F10121</t>
  </si>
  <si>
    <t>PAE0006567</t>
  </si>
  <si>
    <t>FATTPA 9_25</t>
  </si>
  <si>
    <t>3726</t>
  </si>
  <si>
    <t>01S620252181000146</t>
  </si>
  <si>
    <t>14/02/2025</t>
  </si>
  <si>
    <t>2725200005</t>
  </si>
  <si>
    <t>1594</t>
  </si>
  <si>
    <t>0000279</t>
  </si>
  <si>
    <t>FATTPA 3_25</t>
  </si>
  <si>
    <t>1025014306</t>
  </si>
  <si>
    <t>IT5JSZ2ABEI</t>
  </si>
  <si>
    <t>V0-34326</t>
  </si>
  <si>
    <t>1/P.A.</t>
  </si>
  <si>
    <t>FATTPA 2_25</t>
  </si>
  <si>
    <t>FATTPA 6_25</t>
  </si>
  <si>
    <t>1925008270</t>
  </si>
  <si>
    <t>322</t>
  </si>
  <si>
    <t>AC75B38D-0019</t>
  </si>
  <si>
    <t>18225</t>
  </si>
  <si>
    <t>12859</t>
  </si>
  <si>
    <t>12240</t>
  </si>
  <si>
    <t>25/07/2023</t>
  </si>
  <si>
    <t>7E</t>
  </si>
  <si>
    <t>168/2025/FE</t>
  </si>
  <si>
    <t>06/03/2025</t>
  </si>
  <si>
    <t>169/2025/FE</t>
  </si>
  <si>
    <t>375</t>
  </si>
  <si>
    <t>151</t>
  </si>
  <si>
    <t>7-2025</t>
  </si>
  <si>
    <t>PA24</t>
  </si>
  <si>
    <t>H43840</t>
  </si>
  <si>
    <t>N81151</t>
  </si>
  <si>
    <t>H42129</t>
  </si>
  <si>
    <t>428</t>
  </si>
  <si>
    <t>2725200008</t>
  </si>
  <si>
    <t>1025040166</t>
  </si>
  <si>
    <t>FATTPA 1_25</t>
  </si>
  <si>
    <t>FATTPA 11_25</t>
  </si>
  <si>
    <t>828</t>
  </si>
  <si>
    <t>24/01/2025</t>
  </si>
  <si>
    <t>27312</t>
  </si>
  <si>
    <t>07/12/2023</t>
  </si>
  <si>
    <t>29-000000-2025-FT</t>
  </si>
  <si>
    <t>1/31</t>
  </si>
  <si>
    <t>10/37</t>
  </si>
  <si>
    <t>2/2025</t>
  </si>
  <si>
    <t>06/04/2025</t>
  </si>
  <si>
    <t>FATTPA 10_25</t>
  </si>
  <si>
    <t>359/2025</t>
  </si>
  <si>
    <t>IT5JXSKABEI</t>
  </si>
  <si>
    <t>1010243500001122</t>
  </si>
  <si>
    <t>6662507224</t>
  </si>
  <si>
    <t>42/2024</t>
  </si>
  <si>
    <t>2025321004883</t>
  </si>
  <si>
    <t>000008</t>
  </si>
  <si>
    <t>27/01/2025</t>
  </si>
  <si>
    <t>N80058</t>
  </si>
  <si>
    <t>F25572</t>
  </si>
  <si>
    <t>14/04/2025</t>
  </si>
  <si>
    <t>23PA</t>
  </si>
  <si>
    <t>H42152</t>
  </si>
  <si>
    <t>N80156</t>
  </si>
  <si>
    <t>1010251500001538</t>
  </si>
  <si>
    <t>119/E</t>
  </si>
  <si>
    <t>IT5LT9WABEI</t>
  </si>
  <si>
    <t>H42450</t>
  </si>
  <si>
    <t>1010251500002463</t>
  </si>
  <si>
    <t>130</t>
  </si>
  <si>
    <t>412506541708</t>
  </si>
  <si>
    <t>AR01021039</t>
  </si>
  <si>
    <t>86</t>
  </si>
  <si>
    <t>01S620252181003446</t>
  </si>
  <si>
    <t>3/46</t>
  </si>
  <si>
    <t>95/PA</t>
  </si>
  <si>
    <t>5206541</t>
  </si>
  <si>
    <t>5696/3Q</t>
  </si>
  <si>
    <t>2/34</t>
  </si>
  <si>
    <t>01S620252181003674</t>
  </si>
  <si>
    <t>42/PR</t>
  </si>
  <si>
    <t>N80235</t>
  </si>
  <si>
    <t>IIT2507997</t>
  </si>
  <si>
    <t>6924</t>
  </si>
  <si>
    <t>101PA</t>
  </si>
  <si>
    <t>FATTPA 24_25</t>
  </si>
  <si>
    <t>FATTPA 25_25</t>
  </si>
  <si>
    <t>FATTPA 27_25</t>
  </si>
  <si>
    <t>000106</t>
  </si>
  <si>
    <t>T72319</t>
  </si>
  <si>
    <t>2012001553</t>
  </si>
  <si>
    <t>FATTPA 28_25</t>
  </si>
  <si>
    <t>F56332</t>
  </si>
  <si>
    <t>H42612</t>
  </si>
  <si>
    <t>11/2025</t>
  </si>
  <si>
    <t>FPA 1/25</t>
  </si>
  <si>
    <t>25-0351</t>
  </si>
  <si>
    <t>IT518JLEABEI</t>
  </si>
  <si>
    <t>1025125135</t>
  </si>
  <si>
    <t>2025/171M</t>
  </si>
  <si>
    <t>IIT2510069</t>
  </si>
  <si>
    <t>497/FTV</t>
  </si>
  <si>
    <t>1010251500003183</t>
  </si>
  <si>
    <t>H42641</t>
  </si>
  <si>
    <t>7393</t>
  </si>
  <si>
    <t>6662507415</t>
  </si>
  <si>
    <t>2025321015966</t>
  </si>
  <si>
    <t>4400/2025-H01-FAT-H</t>
  </si>
  <si>
    <t>792HOTELBIS</t>
  </si>
  <si>
    <t>6028</t>
  </si>
  <si>
    <t>2725200013</t>
  </si>
  <si>
    <t>0002119639</t>
  </si>
  <si>
    <t>2/35</t>
  </si>
  <si>
    <t>3/54</t>
  </si>
  <si>
    <t>3/69</t>
  </si>
  <si>
    <t>336</t>
  </si>
  <si>
    <t>IT91ICB2512618</t>
  </si>
  <si>
    <t>2012000832</t>
  </si>
  <si>
    <t>8951/3Q</t>
  </si>
  <si>
    <t>FATTPA 26_25</t>
  </si>
  <si>
    <t>IIT2507999</t>
  </si>
  <si>
    <t>1343/FE/2025</t>
  </si>
  <si>
    <t>V0-73678</t>
  </si>
  <si>
    <t>H42320</t>
  </si>
  <si>
    <t>F40800</t>
  </si>
  <si>
    <t>T65091</t>
  </si>
  <si>
    <t>H42532</t>
  </si>
  <si>
    <t>N80349</t>
  </si>
  <si>
    <t>T79162</t>
  </si>
  <si>
    <t>2025/00/0000563</t>
  </si>
  <si>
    <t>FATTPA 29_25</t>
  </si>
  <si>
    <t>9-2025</t>
  </si>
  <si>
    <t>412511488967</t>
  </si>
  <si>
    <t>7392</t>
  </si>
  <si>
    <t>01S620252181003472</t>
  </si>
  <si>
    <t>01S620252181004291</t>
  </si>
  <si>
    <t>0347</t>
  </si>
  <si>
    <t>28/PA</t>
  </si>
  <si>
    <t>ITMP/25/03951</t>
  </si>
  <si>
    <t>000178</t>
  </si>
  <si>
    <t>N80146</t>
  </si>
  <si>
    <t>F68241</t>
  </si>
  <si>
    <t>2025    54</t>
  </si>
  <si>
    <t>3301000135-1226</t>
  </si>
  <si>
    <t>3301000092-1226</t>
  </si>
  <si>
    <t>1010251500004151</t>
  </si>
  <si>
    <t>1010251500001539</t>
  </si>
  <si>
    <t>1879/FE/2025</t>
  </si>
  <si>
    <t>V0-55342</t>
  </si>
  <si>
    <t>T64211</t>
  </si>
  <si>
    <t>N80342</t>
  </si>
  <si>
    <t>156</t>
  </si>
  <si>
    <t>6486</t>
  </si>
  <si>
    <t>01S620252181003445</t>
  </si>
  <si>
    <t>IT05205121</t>
  </si>
  <si>
    <t>IT91ICB2512487</t>
  </si>
  <si>
    <t>7289/3Q</t>
  </si>
  <si>
    <t>INV-PA-ITA-25-00008</t>
  </si>
  <si>
    <t>FATTPA 31_25</t>
  </si>
  <si>
    <t>19-2025</t>
  </si>
  <si>
    <t>AR01721279</t>
  </si>
  <si>
    <t>V60007731/2025</t>
  </si>
  <si>
    <t>1010955464</t>
  </si>
  <si>
    <t>0029/2025</t>
  </si>
  <si>
    <t>2/33</t>
  </si>
  <si>
    <t>25P00004</t>
  </si>
  <si>
    <t>E159</t>
  </si>
  <si>
    <t>1PA</t>
  </si>
  <si>
    <t>6662507414</t>
  </si>
  <si>
    <t>IIT2507998</t>
  </si>
  <si>
    <t>IIT2510070</t>
  </si>
  <si>
    <t>2025321013679</t>
  </si>
  <si>
    <t>000155</t>
  </si>
  <si>
    <t>H42480</t>
  </si>
  <si>
    <t>H42768</t>
  </si>
  <si>
    <t>139PA</t>
  </si>
  <si>
    <t>71PA</t>
  </si>
  <si>
    <t>3301000138-1226</t>
  </si>
  <si>
    <t>3301000209-1226</t>
  </si>
  <si>
    <t>123</t>
  </si>
  <si>
    <t>ITMP/25/02563</t>
  </si>
  <si>
    <t>1025125929</t>
  </si>
  <si>
    <t>H/2025/001661/E</t>
  </si>
  <si>
    <t>INV-PA-MED-25-00004</t>
  </si>
  <si>
    <t>999</t>
  </si>
  <si>
    <t>2025321010625</t>
  </si>
  <si>
    <t>000154</t>
  </si>
  <si>
    <t>H42291</t>
  </si>
  <si>
    <t>T59598</t>
  </si>
  <si>
    <t>45/2025</t>
  </si>
  <si>
    <t>412509020675</t>
  </si>
  <si>
    <t>FATTPA 30_25</t>
  </si>
  <si>
    <t>78/PA</t>
  </si>
  <si>
    <t>01/04/2025</t>
  </si>
  <si>
    <t>11/03/2025</t>
  </si>
  <si>
    <t>30/04/2025</t>
  </si>
  <si>
    <t>27/03/2025</t>
  </si>
  <si>
    <t>07/04/2025</t>
  </si>
  <si>
    <t>09/04/2025</t>
  </si>
  <si>
    <t>11/04/2025</t>
  </si>
  <si>
    <t>22/04/2025</t>
  </si>
  <si>
    <t>15/04/2025</t>
  </si>
  <si>
    <t>19/04/2025</t>
  </si>
  <si>
    <t>28/04/2025</t>
  </si>
  <si>
    <t>08/05/2025</t>
  </si>
  <si>
    <t>16/05/2025</t>
  </si>
  <si>
    <t>14/05/2025</t>
  </si>
  <si>
    <t>20/05/2025</t>
  </si>
  <si>
    <t>27/05/2025</t>
  </si>
  <si>
    <t>30/05/2025</t>
  </si>
  <si>
    <t>02/06/2025</t>
  </si>
  <si>
    <t>03/06/2025</t>
  </si>
  <si>
    <t>31/05/2025</t>
  </si>
  <si>
    <t>01/06/2025</t>
  </si>
  <si>
    <t>28/05/2025</t>
  </si>
  <si>
    <t>06/06/2025</t>
  </si>
  <si>
    <t>29/04/2025</t>
  </si>
  <si>
    <t>29/05/2025</t>
  </si>
  <si>
    <t>22/05/2025</t>
  </si>
  <si>
    <t>11/06/2025</t>
  </si>
  <si>
    <t>23/04/2025</t>
  </si>
  <si>
    <t>09/05/2025</t>
  </si>
  <si>
    <t>17/03/2025</t>
  </si>
  <si>
    <t>15/05/2025</t>
  </si>
  <si>
    <t>10/04/2025</t>
  </si>
  <si>
    <t>02/04/2025</t>
  </si>
  <si>
    <t>12/05/2025</t>
  </si>
  <si>
    <t>11/05/2025</t>
  </si>
  <si>
    <t>19/05/2025</t>
  </si>
  <si>
    <t>26/05/2025</t>
  </si>
  <si>
    <t>01/05/2025</t>
  </si>
  <si>
    <t>05/06/2025</t>
  </si>
  <si>
    <t>14/03/2025</t>
  </si>
  <si>
    <t>17/04/2025</t>
  </si>
  <si>
    <t>08/04/2025</t>
  </si>
  <si>
    <t>13/04/2025</t>
  </si>
  <si>
    <t>02/05/2025</t>
  </si>
  <si>
    <t>24/04/2025</t>
  </si>
  <si>
    <t>07/05/2025</t>
  </si>
  <si>
    <t>24/05/2025</t>
  </si>
  <si>
    <t>08/06/2025</t>
  </si>
  <si>
    <t>21/05/2025</t>
  </si>
  <si>
    <t>16/06/2025</t>
  </si>
  <si>
    <t>14/06/2025</t>
  </si>
  <si>
    <t>10/06/2025</t>
  </si>
  <si>
    <t>13/06/2025</t>
  </si>
  <si>
    <t>27/06/2025</t>
  </si>
  <si>
    <t>30/06/2025</t>
  </si>
  <si>
    <t>24/06/2025</t>
  </si>
  <si>
    <t>25/06/2025</t>
  </si>
  <si>
    <t>06/07/2025</t>
  </si>
  <si>
    <t>27/04/2025</t>
  </si>
  <si>
    <t>21/06/2025</t>
  </si>
  <si>
    <t>20/06/2025</t>
  </si>
  <si>
    <t>11/07/2025</t>
  </si>
  <si>
    <t>23/05/2025</t>
  </si>
  <si>
    <t>09/06/2025</t>
  </si>
  <si>
    <t>12/06/2025</t>
  </si>
  <si>
    <t>16/04/2025</t>
  </si>
  <si>
    <t>12/04/2025</t>
  </si>
  <si>
    <t>29/06/2025</t>
  </si>
  <si>
    <t>05/04/2025</t>
  </si>
  <si>
    <t>04/04/2025</t>
  </si>
  <si>
    <t>18/06/2025</t>
  </si>
  <si>
    <t>26/06/2025</t>
  </si>
  <si>
    <t>03/07/2025</t>
  </si>
  <si>
    <t>19/06/2025</t>
  </si>
  <si>
    <t>22/06/2025</t>
  </si>
  <si>
    <t>21/04/2025</t>
  </si>
  <si>
    <t>18/04/2025</t>
  </si>
  <si>
    <t>203/E</t>
  </si>
  <si>
    <t>412513853870</t>
  </si>
  <si>
    <t>10/07/2025</t>
  </si>
  <si>
    <t>3/84</t>
  </si>
  <si>
    <t>14/07/2025</t>
  </si>
  <si>
    <t>468</t>
  </si>
  <si>
    <t>04/06/2025</t>
  </si>
  <si>
    <t>04/07/2025</t>
  </si>
  <si>
    <t>07/07/2025</t>
  </si>
  <si>
    <t>48/25SP</t>
  </si>
  <si>
    <t>09/07/2025</t>
  </si>
  <si>
    <t>08/07/2025</t>
  </si>
  <si>
    <t>5275/2025-THF</t>
  </si>
  <si>
    <t>22-2025</t>
  </si>
  <si>
    <t>30/07/2025</t>
  </si>
  <si>
    <t>18/07/2025</t>
  </si>
  <si>
    <t>415/001</t>
  </si>
  <si>
    <t>08/08/2025</t>
  </si>
  <si>
    <t>25/07/2025</t>
  </si>
  <si>
    <t>01/07/2025</t>
  </si>
  <si>
    <t>0075220659</t>
  </si>
  <si>
    <t>29/07/2025</t>
  </si>
  <si>
    <t>412516295313</t>
  </si>
  <si>
    <t>11/08/2025</t>
  </si>
  <si>
    <t>2025321019429</t>
  </si>
  <si>
    <t>24/07/2025</t>
  </si>
  <si>
    <t>3301000299-1226</t>
  </si>
  <si>
    <t>22/07/2025</t>
  </si>
  <si>
    <t>22/08/2025</t>
  </si>
  <si>
    <t>01/08/2025</t>
  </si>
  <si>
    <t>1025HOTELBIS</t>
  </si>
  <si>
    <t>2100</t>
  </si>
  <si>
    <t>09/08/2025</t>
  </si>
  <si>
    <t>IT51V8AXABEI</t>
  </si>
  <si>
    <t>23/07/2025</t>
  </si>
  <si>
    <t>07/08/2025</t>
  </si>
  <si>
    <t>3/114</t>
  </si>
  <si>
    <t>V0-111824</t>
  </si>
  <si>
    <t>10500/3Q</t>
  </si>
  <si>
    <t>31/07/2025</t>
  </si>
  <si>
    <t>196PA</t>
  </si>
  <si>
    <t>IT51ZP9MABEI</t>
  </si>
  <si>
    <t>05/08/2025</t>
  </si>
  <si>
    <t>04/09/2025</t>
  </si>
  <si>
    <t>205</t>
  </si>
  <si>
    <t>05/09/2025</t>
  </si>
  <si>
    <t>29-2025</t>
  </si>
  <si>
    <t>30/08/2025</t>
  </si>
  <si>
    <t>30/09/2025</t>
  </si>
  <si>
    <t>10/09/2025</t>
  </si>
  <si>
    <t>59</t>
  </si>
  <si>
    <t>02/09/2025</t>
  </si>
  <si>
    <t>02/10/2025</t>
  </si>
  <si>
    <t>1010968019</t>
  </si>
  <si>
    <t>216PA</t>
  </si>
  <si>
    <t>31/08/2025</t>
  </si>
  <si>
    <t>29/09/2025</t>
  </si>
  <si>
    <t>N80665</t>
  </si>
  <si>
    <t>27/09/2025</t>
  </si>
  <si>
    <t>12/09/2025</t>
  </si>
  <si>
    <t>H43030</t>
  </si>
  <si>
    <t>03/09/2025</t>
  </si>
  <si>
    <t>H43187</t>
  </si>
  <si>
    <t>N80568</t>
  </si>
  <si>
    <t>IN-2025-0502086</t>
  </si>
  <si>
    <t>02/08/2025</t>
  </si>
  <si>
    <t>6662507615</t>
  </si>
  <si>
    <t>19/09/2025</t>
  </si>
  <si>
    <t>13054/3Q</t>
  </si>
  <si>
    <t>11/09/2025</t>
  </si>
  <si>
    <t>11/10/2025</t>
  </si>
  <si>
    <t>5/2025</t>
  </si>
  <si>
    <t>24/09/2025</t>
  </si>
  <si>
    <t>24/10/2025</t>
  </si>
  <si>
    <t>25/2E/000288</t>
  </si>
  <si>
    <t>6662507616</t>
  </si>
  <si>
    <t>T15203</t>
  </si>
  <si>
    <t>231</t>
  </si>
  <si>
    <t>2025 1765</t>
  </si>
  <si>
    <t>21/07/2025</t>
  </si>
  <si>
    <t>2025 1993</t>
  </si>
  <si>
    <t>01/09/2025</t>
  </si>
  <si>
    <t>1410001486</t>
  </si>
  <si>
    <t>0001610</t>
  </si>
  <si>
    <t>25-0676</t>
  </si>
  <si>
    <t>1025170372</t>
  </si>
  <si>
    <t>2012003222</t>
  </si>
  <si>
    <t>20/08/2025</t>
  </si>
  <si>
    <t>4/2025</t>
  </si>
  <si>
    <t>133/PA</t>
  </si>
  <si>
    <t>FE22/25</t>
  </si>
  <si>
    <t>3301000260-1226</t>
  </si>
  <si>
    <t>03/08/2025</t>
  </si>
  <si>
    <t>0043/2025</t>
  </si>
  <si>
    <t>40010232</t>
  </si>
  <si>
    <t>64/PA</t>
  </si>
  <si>
    <t>FPA 2/25</t>
  </si>
  <si>
    <t>21/08/2025</t>
  </si>
  <si>
    <t>825500476794</t>
  </si>
  <si>
    <t>17/09/2025</t>
  </si>
  <si>
    <t>18/09/2025</t>
  </si>
  <si>
    <t>IT51V89AABEI</t>
  </si>
  <si>
    <t>25302497</t>
  </si>
  <si>
    <t>27/2025</t>
  </si>
  <si>
    <t>18/10/2025</t>
  </si>
  <si>
    <t>22/09/2025</t>
  </si>
  <si>
    <t>E07853</t>
  </si>
  <si>
    <t>H43100</t>
  </si>
  <si>
    <t>N80472</t>
  </si>
  <si>
    <t>26/09/2025</t>
  </si>
  <si>
    <t>N80508</t>
  </si>
  <si>
    <t>17/06/2025</t>
  </si>
  <si>
    <t>16/09/2025</t>
  </si>
  <si>
    <t>01S620252181004452</t>
  </si>
  <si>
    <t>16/07/2025</t>
  </si>
  <si>
    <t>17/07/2025</t>
  </si>
  <si>
    <t>92</t>
  </si>
  <si>
    <t>000617</t>
  </si>
  <si>
    <t>1025185306</t>
  </si>
  <si>
    <t>12/08/2025</t>
  </si>
  <si>
    <t>1192</t>
  </si>
  <si>
    <t>27/07/2025</t>
  </si>
  <si>
    <t>001360/25E</t>
  </si>
  <si>
    <t>25FVD-10250</t>
  </si>
  <si>
    <t>IT51V7MZABEI</t>
  </si>
  <si>
    <t>IT51ZAELABEI</t>
  </si>
  <si>
    <t>04/08/2025</t>
  </si>
  <si>
    <t>1010251500005870</t>
  </si>
  <si>
    <t>V0-133653</t>
  </si>
  <si>
    <t>000212</t>
  </si>
  <si>
    <t>000258</t>
  </si>
  <si>
    <t>28/07/2025</t>
  </si>
  <si>
    <t>163PA</t>
  </si>
  <si>
    <t>3/2025</t>
  </si>
  <si>
    <t>11849/3Q</t>
  </si>
  <si>
    <t>1410001485</t>
  </si>
  <si>
    <t>11455</t>
  </si>
  <si>
    <t>1121</t>
  </si>
  <si>
    <t>2407/FE/2025</t>
  </si>
  <si>
    <t>59/PA</t>
  </si>
  <si>
    <t>V0-94033</t>
  </si>
  <si>
    <t>02/07/2025</t>
  </si>
  <si>
    <t>2025/198M</t>
  </si>
  <si>
    <t>H43048</t>
  </si>
  <si>
    <t>N80675</t>
  </si>
  <si>
    <t>3301000265-1226</t>
  </si>
  <si>
    <t>1925205339</t>
  </si>
  <si>
    <t>15/07/2025</t>
  </si>
  <si>
    <t>AR02392293</t>
  </si>
  <si>
    <t>01S620252181006110</t>
  </si>
  <si>
    <t>15/09/2025</t>
  </si>
  <si>
    <t>15/10/2025</t>
  </si>
  <si>
    <t>16/10/2025</t>
  </si>
  <si>
    <t>01S620252181005994</t>
  </si>
  <si>
    <t>18/08/2025</t>
  </si>
  <si>
    <t>07/09/2025</t>
  </si>
  <si>
    <t>0773</t>
  </si>
  <si>
    <t>943</t>
  </si>
  <si>
    <t>000677</t>
  </si>
  <si>
    <t>FATTPA 13_25</t>
  </si>
  <si>
    <t>2012002419</t>
  </si>
  <si>
    <t>IT51V8B3ABEI</t>
  </si>
  <si>
    <t>IT51ZPAJABEI</t>
  </si>
  <si>
    <t>1010251500005025</t>
  </si>
  <si>
    <t>T06299</t>
  </si>
  <si>
    <t>N80461</t>
  </si>
  <si>
    <t>2494/2025-HCFF</t>
  </si>
  <si>
    <t>05/07/2025</t>
  </si>
  <si>
    <t>000280</t>
  </si>
  <si>
    <t>06/10/2025</t>
  </si>
  <si>
    <t>V0-147540</t>
  </si>
  <si>
    <t>31/10/2025</t>
  </si>
  <si>
    <t>01/10/2025</t>
  </si>
  <si>
    <t>152</t>
  </si>
  <si>
    <t>03/10/2025</t>
  </si>
  <si>
    <t>04/10/2025</t>
  </si>
  <si>
    <t>44</t>
  </si>
  <si>
    <t>29/10/2025</t>
  </si>
  <si>
    <t>07/10/2025</t>
  </si>
  <si>
    <t>3301000497-1226</t>
  </si>
  <si>
    <t>03/11/2025</t>
  </si>
  <si>
    <t>08/10/2025</t>
  </si>
  <si>
    <t>3301000489-1226</t>
  </si>
  <si>
    <t>3301000493-1226</t>
  </si>
  <si>
    <t>02/11/2025</t>
  </si>
  <si>
    <t>12412</t>
  </si>
  <si>
    <t>27/10/2025</t>
  </si>
  <si>
    <t>28/10/2025</t>
  </si>
  <si>
    <t>IT52D02BABEI</t>
  </si>
  <si>
    <t>14/10/2025</t>
  </si>
  <si>
    <t>IT52D85JABEI</t>
  </si>
  <si>
    <t>2074</t>
  </si>
  <si>
    <t>10/29</t>
  </si>
  <si>
    <t>10/10/2025</t>
  </si>
  <si>
    <t>2025    85</t>
  </si>
  <si>
    <t>32-2025</t>
  </si>
  <si>
    <t>30/10/2025</t>
  </si>
  <si>
    <t>FATTPA 15_25</t>
  </si>
  <si>
    <t>06/11/2025</t>
  </si>
  <si>
    <t>2PA</t>
  </si>
  <si>
    <t>15/11/2025</t>
  </si>
  <si>
    <t>17/10/2025</t>
  </si>
  <si>
    <t>1726</t>
  </si>
  <si>
    <t>26/10/2025</t>
  </si>
  <si>
    <t>H43397</t>
  </si>
  <si>
    <t>01/11/2025</t>
  </si>
  <si>
    <t>T30032</t>
  </si>
  <si>
    <t>07/11/2025</t>
  </si>
  <si>
    <t>E33055</t>
  </si>
  <si>
    <t>H43436</t>
  </si>
  <si>
    <t>000341</t>
  </si>
  <si>
    <t>ITMP/25/07638</t>
  </si>
  <si>
    <t>3/144</t>
  </si>
  <si>
    <t>27/11/2025</t>
  </si>
  <si>
    <t>28/11/2025</t>
  </si>
  <si>
    <t>V0-164995</t>
  </si>
  <si>
    <t>11/11/2025</t>
  </si>
  <si>
    <t>36-2025</t>
  </si>
  <si>
    <t>30/11/2025</t>
  </si>
  <si>
    <t>14/11/2025</t>
  </si>
  <si>
    <t>1903/2025</t>
  </si>
  <si>
    <t>12/11/2025</t>
  </si>
  <si>
    <t>17/11/2025</t>
  </si>
  <si>
    <t>12305</t>
  </si>
  <si>
    <t>23/11/2025</t>
  </si>
  <si>
    <t>23/10/2025</t>
  </si>
  <si>
    <t>20/11/2025</t>
  </si>
  <si>
    <t>3399/FE/2025</t>
  </si>
  <si>
    <t>11/12/2025</t>
  </si>
  <si>
    <t>12/12/2025</t>
  </si>
  <si>
    <t>270PA</t>
  </si>
  <si>
    <t>V0-183853</t>
  </si>
  <si>
    <t>04/11/2025</t>
  </si>
  <si>
    <t>31/12/2025</t>
  </si>
  <si>
    <t>03/12/2025</t>
  </si>
  <si>
    <t>40-2025</t>
  </si>
  <si>
    <t>01/12/2025</t>
  </si>
  <si>
    <t>01/01/2026</t>
  </si>
  <si>
    <t>T37389</t>
  </si>
  <si>
    <t>07/12/2025</t>
  </si>
  <si>
    <t>04/12/2025</t>
  </si>
  <si>
    <t>H43619</t>
  </si>
  <si>
    <t>899/FTV</t>
  </si>
  <si>
    <t>02/12/2025</t>
  </si>
  <si>
    <t>17/12/2025</t>
  </si>
  <si>
    <t>18/12/2025</t>
  </si>
  <si>
    <t>6662507810</t>
  </si>
  <si>
    <t>10/12/2025</t>
  </si>
  <si>
    <t>2/119</t>
  </si>
  <si>
    <t>09/12/2025</t>
  </si>
  <si>
    <t>09/01/2026</t>
  </si>
  <si>
    <t>2/120</t>
  </si>
  <si>
    <t>2/121</t>
  </si>
  <si>
    <t>2/118</t>
  </si>
  <si>
    <t>2/125</t>
  </si>
  <si>
    <t>48/2025</t>
  </si>
  <si>
    <t>04/01/2026</t>
  </si>
  <si>
    <t>FATTPA 110_25</t>
  </si>
  <si>
    <t>12/01/2026</t>
  </si>
  <si>
    <t>15/12/2025</t>
  </si>
  <si>
    <t>FATTPA 114_25</t>
  </si>
  <si>
    <t>PA-2/2025</t>
  </si>
  <si>
    <t>3301000567-1226</t>
  </si>
  <si>
    <t>15PA</t>
  </si>
  <si>
    <t>18/01/2026</t>
  </si>
  <si>
    <t>05/12/2025</t>
  </si>
  <si>
    <t>22/12/2025</t>
  </si>
  <si>
    <t>110E</t>
  </si>
  <si>
    <t>23/12/2025</t>
  </si>
  <si>
    <t>1025261449</t>
  </si>
  <si>
    <t>25/11/2025</t>
  </si>
  <si>
    <t>450PA</t>
  </si>
  <si>
    <t>425K000033</t>
  </si>
  <si>
    <t>16/12/2025</t>
  </si>
  <si>
    <t>14292</t>
  </si>
  <si>
    <t>14476</t>
  </si>
  <si>
    <t>13/10/2025</t>
  </si>
  <si>
    <t>16421</t>
  </si>
  <si>
    <t>05/11/2025</t>
  </si>
  <si>
    <t>01S620252181006311</t>
  </si>
  <si>
    <t>2/122</t>
  </si>
  <si>
    <t>2/123</t>
  </si>
  <si>
    <t>40010755</t>
  </si>
  <si>
    <t>76/F</t>
  </si>
  <si>
    <t>FATTPA 113_25</t>
  </si>
  <si>
    <t>FATTPA 115_25</t>
  </si>
  <si>
    <t>AR03711056</t>
  </si>
  <si>
    <t>825500710932</t>
  </si>
  <si>
    <t>IT52D5ACABEI</t>
  </si>
  <si>
    <t>IT52DA10ABEI</t>
  </si>
  <si>
    <t>1010251500007414</t>
  </si>
  <si>
    <t>20/10/2025</t>
  </si>
  <si>
    <t>307/PA</t>
  </si>
  <si>
    <t>13/12/2025</t>
  </si>
  <si>
    <t>N80983</t>
  </si>
  <si>
    <t>N80749</t>
  </si>
  <si>
    <t>294PA</t>
  </si>
  <si>
    <t>08/09/2025</t>
  </si>
  <si>
    <t>05/10/2025</t>
  </si>
  <si>
    <t>FATTPA 17_25</t>
  </si>
  <si>
    <t>23/09/2025</t>
  </si>
  <si>
    <t>102E</t>
  </si>
  <si>
    <t>08/11/2025</t>
  </si>
  <si>
    <t>10/38</t>
  </si>
  <si>
    <t>83/PA</t>
  </si>
  <si>
    <t>3250379189</t>
  </si>
  <si>
    <t>2012004163</t>
  </si>
  <si>
    <t>22/10/2025</t>
  </si>
  <si>
    <t>21/11/2025</t>
  </si>
  <si>
    <t>784</t>
  </si>
  <si>
    <t>21/10/2025</t>
  </si>
  <si>
    <t>FATTPA 108_25</t>
  </si>
  <si>
    <t>FATTPA 111_25</t>
  </si>
  <si>
    <t>1212/2025</t>
  </si>
  <si>
    <t>IT51JJQABEY</t>
  </si>
  <si>
    <t>IT52CXYOABEI</t>
  </si>
  <si>
    <t>335/E</t>
  </si>
  <si>
    <t>6662507811</t>
  </si>
  <si>
    <t>000303</t>
  </si>
  <si>
    <t>H43574</t>
  </si>
  <si>
    <t>37 PA  25</t>
  </si>
  <si>
    <t>25/09/2025</t>
  </si>
  <si>
    <t>825500545787</t>
  </si>
  <si>
    <t>2939/FE/2025</t>
  </si>
  <si>
    <t>09/09/2025</t>
  </si>
  <si>
    <t>FATTPA 16_25</t>
  </si>
  <si>
    <t>27/12/2025</t>
  </si>
  <si>
    <t>V0-156476</t>
  </si>
  <si>
    <t>2025/296M</t>
  </si>
  <si>
    <t>M02091</t>
  </si>
  <si>
    <t>H43380</t>
  </si>
  <si>
    <t>N80740</t>
  </si>
  <si>
    <t>N80833</t>
  </si>
  <si>
    <t>09/11/2025</t>
  </si>
  <si>
    <t>241PA</t>
  </si>
  <si>
    <t>2025V00208</t>
  </si>
  <si>
    <t>67</t>
  </si>
  <si>
    <t>09/10/2025</t>
  </si>
  <si>
    <t>19/11/2025</t>
  </si>
  <si>
    <t>6/2025</t>
  </si>
  <si>
    <t>19/12/2025</t>
  </si>
  <si>
    <t>FATTPA 116_25</t>
  </si>
  <si>
    <t>FATTPA 92_25</t>
  </si>
  <si>
    <t>18/2025</t>
  </si>
  <si>
    <t>312</t>
  </si>
  <si>
    <t>12307</t>
  </si>
  <si>
    <t>01S620252181006933</t>
  </si>
  <si>
    <t>2/124</t>
  </si>
  <si>
    <t>0971</t>
  </si>
  <si>
    <t>169</t>
  </si>
  <si>
    <t>IT52D03CABEI</t>
  </si>
  <si>
    <t>IT52D88HABEI</t>
  </si>
  <si>
    <t>410/E</t>
  </si>
  <si>
    <t>2025321028288</t>
  </si>
  <si>
    <t>V0-193105</t>
  </si>
  <si>
    <t>000380</t>
  </si>
  <si>
    <t>29/11/2025</t>
  </si>
  <si>
    <t>006973</t>
  </si>
  <si>
    <t>N80971</t>
  </si>
  <si>
    <t>FATTPA 112_25</t>
  </si>
  <si>
    <t>14295</t>
  </si>
  <si>
    <t>11986</t>
  </si>
  <si>
    <t>1010979959</t>
  </si>
  <si>
    <t>717/02</t>
  </si>
  <si>
    <t>ITMP/25/07639</t>
  </si>
  <si>
    <t>3/128</t>
  </si>
  <si>
    <t>002162/25E</t>
  </si>
  <si>
    <t>3PA</t>
  </si>
  <si>
    <t>IT51GJTABEY</t>
  </si>
  <si>
    <t>IT52CW40ABEI</t>
  </si>
  <si>
    <t>446</t>
  </si>
  <si>
    <t>000351</t>
  </si>
  <si>
    <t>E51456</t>
  </si>
  <si>
    <t>2025V00210</t>
  </si>
  <si>
    <t>FATTPA 109_25</t>
  </si>
  <si>
    <t>AR03050130</t>
  </si>
  <si>
    <t>25VIT30-0017</t>
  </si>
  <si>
    <t>FATTPA 14_25</t>
  </si>
  <si>
    <t>Totale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</si>
</sst>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8"/>
      <name val="MS Sans Serif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PT Sans"/>
      <family val="2"/>
    </font>
    <font>
      <sz val="8"/>
      <name val="PT Sans"/>
      <family val="2"/>
    </font>
    <font>
      <sz val="8"/>
      <name val="MS Sans Serif"/>
    </font>
    <font>
      <sz val="8"/>
      <name val="Arial"/>
    </font>
    <font>
      <b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-0.24997711111789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8">
    <xf numFmtId="0" fontId="0" fillId="0" borderId="0" xfId="0">
      <alignment vertical="center"/>
    </xf>
    <xf numFmtId="164" fontId="0" fillId="0" borderId="0" xfId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6" fillId="0" borderId="0" xfId="1" applyFont="1">
      <alignment vertical="center"/>
    </xf>
    <xf numFmtId="2" fontId="6" fillId="0" borderId="0" xfId="0" applyNumberFormat="1" applyFont="1" applyAlignment="1">
      <alignment horizontal="center" vertical="center"/>
    </xf>
    <xf numFmtId="164" fontId="5" fillId="0" borderId="0" xfId="1" applyFo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2" fillId="0" borderId="0" xfId="0" applyNumberFormat="1" applyFont="1">
      <alignment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>
      <alignment vertical="center"/>
    </xf>
    <xf numFmtId="14" fontId="0" fillId="0" borderId="1" xfId="0" applyNumberForma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164" fontId="2" fillId="0" borderId="1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pivotButton="1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pivotButton="1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>
      <alignment vertical="center"/>
    </xf>
    <xf numFmtId="164" fontId="8" fillId="0" borderId="6" xfId="0" applyNumberFormat="1" applyFont="1" applyBorder="1">
      <alignment vertical="center"/>
    </xf>
    <xf numFmtId="0" fontId="8" fillId="0" borderId="7" xfId="0" applyFont="1" applyBorder="1">
      <alignment vertical="center"/>
    </xf>
    <xf numFmtId="164" fontId="8" fillId="0" borderId="8" xfId="0" applyNumberFormat="1" applyFont="1" applyBorder="1">
      <alignment vertical="center"/>
    </xf>
    <xf numFmtId="164" fontId="8" fillId="0" borderId="9" xfId="0" applyNumberFormat="1" applyFont="1" applyBorder="1">
      <alignment vertical="center"/>
    </xf>
    <xf numFmtId="0" fontId="9" fillId="0" borderId="0" xfId="0" applyFont="1" applyBorder="1">
      <alignment vertical="center"/>
    </xf>
    <xf numFmtId="164" fontId="8" fillId="0" borderId="0" xfId="0" applyNumberFormat="1" applyFont="1" applyBorder="1">
      <alignment vertical="center"/>
    </xf>
  </cellXfs>
  <cellStyles count="3">
    <cellStyle name="Migliaia" xfId="1" builtinId="3"/>
    <cellStyle name="Normale" xfId="0" builtinId="0"/>
    <cellStyle name="Normale 2" xfId="2" xr:uid="{C560B851-F8B9-4CEF-8381-6200B8CC694C}"/>
  </cellStyles>
  <dxfs count="33">
    <dxf>
      <numFmt numFmtId="164" formatCode="_(* #,##0.00_);_(* \(#,##0.00\);_(* &quot;-&quot;??_);_(@_)"/>
    </dxf>
    <dxf>
      <numFmt numFmtId="164" formatCode="_(* #,##0.00_);_(* \(#,##0.00\);_(* &quot;-&quot;??_);_(@_)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.00_);_(* \(#,##0.00\);_(* &quot;-&quot;??_);_(@_)"/>
    </dxf>
    <dxf>
      <numFmt numFmtId="164" formatCode="_(* #,##0.00_);_(* \(#,##0.00\);_(* &quot;-&quot;??_);_(@_)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PT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PT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PT Sans"/>
        <scheme val="none"/>
      </font>
    </dxf>
    <dxf>
      <font>
        <strike val="0"/>
        <outline val="0"/>
        <shadow val="0"/>
        <u val="none"/>
        <vertAlign val="baseline"/>
        <sz val="8"/>
        <color auto="1"/>
        <name val="PT Sans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PT Sans"/>
        <scheme val="none"/>
      </font>
    </dxf>
    <dxf>
      <font>
        <b/>
        <strike val="0"/>
        <outline val="0"/>
        <shadow val="0"/>
        <u val="none"/>
        <vertAlign val="baseline"/>
        <sz val="8"/>
        <color auto="1"/>
        <name val="PT Sans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4" formatCode="_(* #,##0.00_);_(* \(#,##0.00\);_(* &quot;-&quot;??_);_(@_)"/>
    </dxf>
    <dxf>
      <numFmt numFmtId="164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lvio D'Alessio" refreshedDate="46119.44598715278" createdVersion="8" refreshedVersion="8" minRefreshableVersion="3" recordCount="537" xr:uid="{75224EE4-B886-4C99-9961-73B8CDBA91D8}">
  <cacheSource type="worksheet">
    <worksheetSource ref="A1:J538" sheet="POPOLAZIONE"/>
  </cacheSource>
  <cacheFields count="10">
    <cacheField name="ID FATTURA" numFmtId="0">
      <sharedItems containsString="0" containsBlank="1" containsNumber="1" containsInteger="1" minValue="1" maxValue="137"/>
    </cacheField>
    <cacheField name="Numero fattura" numFmtId="0">
      <sharedItems/>
    </cacheField>
    <cacheField name="Data fattura" numFmtId="0">
      <sharedItems/>
    </cacheField>
    <cacheField name="Totale fattura" numFmtId="164">
      <sharedItems containsSemiMixedTypes="0" containsString="0" containsNumber="1" minValue="1.66" maxValue="303526.75"/>
    </cacheField>
    <cacheField name="Data scadenza" numFmtId="14">
      <sharedItems containsDate="1" containsMixedTypes="1" minDate="2024-12-23T00:00:00" maxDate="2025-12-01T00:00:00"/>
    </cacheField>
    <cacheField name="Data Pagamento" numFmtId="14">
      <sharedItems/>
    </cacheField>
    <cacheField name="Importo Pagato" numFmtId="164">
      <sharedItems containsSemiMixedTypes="0" containsString="0" containsNumber="1" minValue="0.04" maxValue="254842.77"/>
    </cacheField>
    <cacheField name="TRIMESTRE" numFmtId="0">
      <sharedItems count="4">
        <s v="I TRIMESTRE"/>
        <s v="II TRIMESTRE"/>
        <s v="III TRIMESTRE"/>
        <s v="IV TRIMESTRE"/>
      </sharedItems>
    </cacheField>
    <cacheField name="RITARDO" numFmtId="165">
      <sharedItems containsSemiMixedTypes="0" containsString="0" containsNumber="1" containsInteger="1" minValue="-44" maxValue="132"/>
    </cacheField>
    <cacheField name="Ritardo Ponderato" numFmtId="164">
      <sharedItems containsSemiMixedTypes="0" containsString="0" containsNumber="1" minValue="-6374061.75" maxValue="596061.06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7">
  <r>
    <n v="1"/>
    <s v="412423300348"/>
    <s v="09/12/2024"/>
    <n v="1567.59"/>
    <s v="08/01/2025"/>
    <s v="10/01/2025"/>
    <n v="1567.59"/>
    <x v="0"/>
    <n v="2"/>
    <n v="3135.18"/>
  </r>
  <r>
    <n v="2"/>
    <s v="01S620242181007855"/>
    <s v="16/12/2024"/>
    <n v="88.8"/>
    <s v="15/01/2025"/>
    <s v="17/01/2025"/>
    <n v="88.8"/>
    <x v="0"/>
    <n v="2"/>
    <n v="177.6"/>
  </r>
  <r>
    <n v="3"/>
    <s v="392"/>
    <s v="18/12/2024"/>
    <n v="188"/>
    <s v="15/01/2025"/>
    <s v="15/01/2025"/>
    <n v="188"/>
    <x v="0"/>
    <n v="0"/>
    <n v="0"/>
  </r>
  <r>
    <n v="4"/>
    <s v="278PA"/>
    <s v="30/12/2024"/>
    <n v="1504.25"/>
    <s v="20/01/2025"/>
    <s v="21/01/2025"/>
    <n v="1504.25"/>
    <x v="0"/>
    <n v="1"/>
    <n v="1504.25"/>
  </r>
  <r>
    <n v="5"/>
    <s v="2668"/>
    <s v="16/12/2024"/>
    <n v="15002"/>
    <s v="16/01/2025"/>
    <s v="16/01/2025"/>
    <n v="15002"/>
    <x v="0"/>
    <n v="0"/>
    <n v="0"/>
  </r>
  <r>
    <n v="6"/>
    <s v="FATTPA 19_24"/>
    <s v="23/12/2024"/>
    <n v="8500"/>
    <s v="23/01/2025"/>
    <s v="21/01/2025"/>
    <n v="8500"/>
    <x v="0"/>
    <n v="-2"/>
    <n v="-17000"/>
  </r>
  <r>
    <n v="7"/>
    <s v="FATTPA 7_25"/>
    <s v="09/01/2025"/>
    <n v="4567.68"/>
    <s v="08/02/2025"/>
    <s v="17/01/2025"/>
    <n v="3847.68"/>
    <x v="0"/>
    <n v="-22"/>
    <n v="-100488.96000000001"/>
  </r>
  <r>
    <n v="8"/>
    <s v="FATTPA 8_25"/>
    <s v="09/01/2025"/>
    <n v="43"/>
    <s v="08/02/2025"/>
    <s v="17/01/2025"/>
    <n v="43"/>
    <x v="0"/>
    <n v="-22"/>
    <n v="-946"/>
  </r>
  <r>
    <n v="9"/>
    <s v="H43809"/>
    <s v="31/12/2024"/>
    <n v="10314.469999999999"/>
    <s v="01/02/2025"/>
    <s v="23/01/2025"/>
    <n v="10314.469999999999"/>
    <x v="0"/>
    <n v="-9"/>
    <n v="-92830.23"/>
  </r>
  <r>
    <n v="10"/>
    <s v="412501602184"/>
    <s v="11/01/2025"/>
    <n v="1635.99"/>
    <s v="10/02/2025"/>
    <s v="12/02/2025"/>
    <n v="1635.99"/>
    <x v="0"/>
    <n v="2"/>
    <n v="3271.98"/>
  </r>
  <r>
    <n v="11"/>
    <s v="V0-4353"/>
    <s v="07/01/2025"/>
    <n v="3212.55"/>
    <s v="08/02/2025"/>
    <s v="30/01/2025"/>
    <n v="3212.55"/>
    <x v="0"/>
    <n v="-9"/>
    <n v="-28912.95"/>
  </r>
  <r>
    <n v="12"/>
    <s v="1/2025"/>
    <s v="15/01/2025"/>
    <n v="81750"/>
    <s v="31/01/2025"/>
    <s v="03/02/2025"/>
    <n v="81750"/>
    <x v="0"/>
    <n v="3"/>
    <n v="245250"/>
  </r>
  <r>
    <n v="13"/>
    <s v="3301000024-1226"/>
    <s v="03/01/2025"/>
    <n v="5229.2700000000004"/>
    <s v="03/02/2025"/>
    <s v="31/01/2025"/>
    <n v="5229.2700000000004"/>
    <x v="0"/>
    <n v="-3"/>
    <n v="-15687.810000000001"/>
  </r>
  <r>
    <n v="14"/>
    <s v="3301000021-1226"/>
    <s v="03/01/2025"/>
    <n v="23608.15"/>
    <s v="03/02/2025"/>
    <s v="31/01/2025"/>
    <n v="23608.15"/>
    <x v="0"/>
    <n v="-3"/>
    <n v="-70824.450000000012"/>
  </r>
  <r>
    <n v="15"/>
    <s v="0002/2025"/>
    <s v="15/01/2025"/>
    <n v="2854.8"/>
    <s v="10/02/2025"/>
    <s v="07/02/2025"/>
    <n v="2404.8000000000002"/>
    <x v="0"/>
    <n v="-3"/>
    <n v="-8564.4000000000015"/>
  </r>
  <r>
    <n v="16"/>
    <s v="H43899"/>
    <s v="31/12/2024"/>
    <n v="99.86"/>
    <s v="01/02/2025"/>
    <s v="23/01/2025"/>
    <n v="99.86"/>
    <x v="0"/>
    <n v="-9"/>
    <n v="-898.74"/>
  </r>
  <r>
    <n v="17"/>
    <s v="3/12"/>
    <s v="28/01/2025"/>
    <n v="1360"/>
    <s v="24/02/2025"/>
    <s v="24/02/2025"/>
    <n v="1360"/>
    <x v="0"/>
    <n v="0"/>
    <n v="0"/>
  </r>
  <r>
    <n v="18"/>
    <s v="28736"/>
    <s v="22/11/2024"/>
    <n v="300"/>
    <s v="28/02/2025"/>
    <s v="27/02/2025"/>
    <n v="300"/>
    <x v="0"/>
    <n v="-1"/>
    <n v="-300"/>
  </r>
  <r>
    <n v="19"/>
    <s v="8/PA"/>
    <s v="02/01/2025"/>
    <n v="4428.1099999999997"/>
    <s v="07/02/2025"/>
    <s v="06/02/2025"/>
    <n v="3730.11"/>
    <x v="0"/>
    <n v="-1"/>
    <n v="-4428.1099999999997"/>
  </r>
  <r>
    <n v="20"/>
    <s v="F31301"/>
    <s v="31/12/2024"/>
    <n v="870.05"/>
    <s v="13/02/2025"/>
    <s v="10/02/2025"/>
    <n v="870.05"/>
    <x v="0"/>
    <n v="-3"/>
    <n v="-2610.1499999999996"/>
  </r>
  <r>
    <n v="21"/>
    <s v="0098"/>
    <s v="10/02/2025"/>
    <n v="200"/>
    <s v="07/03/2025"/>
    <s v="07/03/2025"/>
    <n v="200"/>
    <x v="0"/>
    <n v="0"/>
    <n v="0"/>
  </r>
  <r>
    <n v="22"/>
    <s v="IIT2501972"/>
    <s v="23/01/2025"/>
    <n v="8661.73"/>
    <s v="18/02/2025"/>
    <s v="23/02/2025"/>
    <n v="8661.73"/>
    <x v="0"/>
    <n v="5"/>
    <n v="43308.649999999994"/>
  </r>
  <r>
    <n v="23"/>
    <s v="01S620252181002250"/>
    <s v="16/01/2025"/>
    <n v="201.6"/>
    <s v="15/02/2025"/>
    <s v="18/02/2025"/>
    <n v="201.6"/>
    <x v="0"/>
    <n v="3"/>
    <n v="604.79999999999995"/>
  </r>
  <r>
    <n v="24"/>
    <s v="AR00306904"/>
    <s v="29/01/2025"/>
    <n v="616.6"/>
    <s v="24/02/2025"/>
    <s v="24/02/2025"/>
    <n v="616.6"/>
    <x v="0"/>
    <n v="0"/>
    <n v="0"/>
  </r>
  <r>
    <n v="25"/>
    <s v="0010032648"/>
    <s v="31/01/2025"/>
    <n v="483"/>
    <s v="28/02/2025"/>
    <s v="27/02/2025"/>
    <n v="483"/>
    <x v="0"/>
    <n v="-1"/>
    <n v="-483"/>
  </r>
  <r>
    <n v="26"/>
    <s v="H42024"/>
    <s v="31/01/2025"/>
    <n v="4932"/>
    <s v="07/03/2025"/>
    <s v="24/03/2025"/>
    <n v="4932"/>
    <x v="0"/>
    <n v="17"/>
    <n v="83844"/>
  </r>
  <r>
    <n v="27"/>
    <s v="39/E"/>
    <s v="03/02/2025"/>
    <n v="1400"/>
    <s v="03/03/2025"/>
    <s v="03/03/2025"/>
    <n v="1400"/>
    <x v="0"/>
    <n v="0"/>
    <n v="0"/>
  </r>
  <r>
    <n v="28"/>
    <s v="PA9"/>
    <s v="31/01/2025"/>
    <n v="640"/>
    <s v="28/02/2025"/>
    <s v="27/02/2025"/>
    <n v="640"/>
    <x v="0"/>
    <n v="-1"/>
    <n v="-640"/>
  </r>
  <r>
    <n v="29"/>
    <s v="026-2025"/>
    <s v="19/02/2025"/>
    <n v="500"/>
    <s v="19/02/2025"/>
    <s v="18/02/2025"/>
    <n v="500"/>
    <x v="0"/>
    <n v="-1"/>
    <n v="-500"/>
  </r>
  <r>
    <n v="30"/>
    <s v="2311/3Q"/>
    <s v="11/02/2025"/>
    <n v="319"/>
    <d v="2025-03-11T00:00:00"/>
    <s v="28/02/2025"/>
    <n v="319"/>
    <x v="0"/>
    <n v="-11"/>
    <n v="-3509"/>
  </r>
  <r>
    <n v="31"/>
    <s v="11/PA"/>
    <s v="07/02/2025"/>
    <n v="581.82000000000005"/>
    <s v="07/03/2025"/>
    <s v="07/03/2025"/>
    <n v="581.82000000000005"/>
    <x v="0"/>
    <n v="0"/>
    <n v="0"/>
  </r>
  <r>
    <n v="32"/>
    <s v="295"/>
    <s v="10/01/2022"/>
    <n v="300"/>
    <s v="07/03/2025"/>
    <s v="07/03/2025"/>
    <n v="300"/>
    <x v="0"/>
    <n v="0"/>
    <n v="0"/>
  </r>
  <r>
    <n v="33"/>
    <s v="26542"/>
    <s v="18/10/2024"/>
    <n v="300"/>
    <s v="07/03/2025"/>
    <s v="07/03/2025"/>
    <n v="300"/>
    <x v="0"/>
    <n v="0"/>
    <n v="0"/>
  </r>
  <r>
    <n v="34"/>
    <s v="1010941636"/>
    <s v="19/02/2025"/>
    <n v="355.88"/>
    <s v="07/03/2025"/>
    <s v="07/03/2025"/>
    <n v="355.88"/>
    <x v="0"/>
    <n v="0"/>
    <n v="0"/>
  </r>
  <r>
    <n v="35"/>
    <s v="1623"/>
    <s v="09/02/2024"/>
    <n v="300"/>
    <s v="07/03/2025"/>
    <s v="07/03/2025"/>
    <n v="300"/>
    <x v="0"/>
    <n v="0"/>
    <n v="0"/>
  </r>
  <r>
    <n v="36"/>
    <s v="4-2025"/>
    <s v="31/01/2025"/>
    <n v="2082"/>
    <s v="28/02/2025"/>
    <s v="27/02/2025"/>
    <n v="1782"/>
    <x v="0"/>
    <n v="-1"/>
    <n v="-2082"/>
  </r>
  <r>
    <n v="37"/>
    <s v="6662507225"/>
    <s v="03/03/2025"/>
    <n v="30986.720000000001"/>
    <s v="03/04/2025"/>
    <s v="31/03/2025"/>
    <n v="30986.720000000001"/>
    <x v="0"/>
    <n v="-3"/>
    <n v="-92960.16"/>
  </r>
  <r>
    <n v="38"/>
    <s v="12861"/>
    <s v="03/08/2023"/>
    <n v="300"/>
    <s v="20/03/2025"/>
    <s v="24/03/2025"/>
    <n v="300"/>
    <x v="0"/>
    <n v="4"/>
    <n v="1200"/>
  </r>
  <r>
    <n v="39"/>
    <s v="4251"/>
    <s v="27/02/2025"/>
    <n v="300"/>
    <s v="31/03/2025"/>
    <s v="28/03/2025"/>
    <n v="300"/>
    <x v="0"/>
    <n v="-3"/>
    <n v="-900"/>
  </r>
  <r>
    <n v="40"/>
    <s v="000055"/>
    <s v="13/02/2025"/>
    <n v="1358.84"/>
    <s v="12/03/2025"/>
    <s v="18/03/2025"/>
    <n v="1358.84"/>
    <x v="0"/>
    <n v="6"/>
    <n v="8153.0399999999991"/>
  </r>
  <r>
    <n v="41"/>
    <s v="FPA 7/25"/>
    <s v="26/02/2025"/>
    <n v="600"/>
    <s v="20/03/2025"/>
    <s v="24/03/2025"/>
    <n v="600"/>
    <x v="0"/>
    <n v="4"/>
    <n v="2400"/>
  </r>
  <r>
    <n v="42"/>
    <s v="000057"/>
    <s v="28/02/2025"/>
    <n v="431.97"/>
    <s v="20/03/2025"/>
    <s v="24/03/2025"/>
    <n v="431.97"/>
    <x v="0"/>
    <n v="4"/>
    <n v="1727.88"/>
  </r>
  <r>
    <n v="43"/>
    <s v="412504094442"/>
    <s v="08/02/2025"/>
    <n v="1743.52"/>
    <s v="10/03/2025"/>
    <s v="13/03/2025"/>
    <n v="1743.52"/>
    <x v="0"/>
    <n v="3"/>
    <n v="5230.5599999999995"/>
  </r>
  <r>
    <n v="44"/>
    <s v="33PA"/>
    <s v="28/02/2025"/>
    <n v="1504.25"/>
    <s v="31/03/2025"/>
    <s v="28/03/2025"/>
    <n v="1504.25"/>
    <x v="0"/>
    <n v="-3"/>
    <n v="-4512.75"/>
  </r>
  <r>
    <n v="45"/>
    <s v="01S620252181003294"/>
    <s v="17/02/2025"/>
    <n v="96"/>
    <s v="19/03/2025"/>
    <s v="21/03/2025"/>
    <n v="96"/>
    <x v="0"/>
    <n v="2"/>
    <n v="192"/>
  </r>
  <r>
    <n v="46"/>
    <s v="3/36"/>
    <s v="04/03/2025"/>
    <n v="1360"/>
    <s v="31/03/2025"/>
    <s v="28/03/2025"/>
    <n v="1360"/>
    <x v="0"/>
    <n v="-3"/>
    <n v="-4080"/>
  </r>
  <r>
    <n v="47"/>
    <s v="IT5JV1JABEI"/>
    <s v="05/03/2025"/>
    <n v="90.58"/>
    <s v="31/03/2025"/>
    <s v="28/03/2025"/>
    <n v="90.58"/>
    <x v="0"/>
    <n v="-3"/>
    <n v="-271.74"/>
  </r>
  <r>
    <n v="48"/>
    <s v="T53996"/>
    <s v="31/01/2025"/>
    <n v="289"/>
    <s v="16/03/2025"/>
    <s v="28/03/2025"/>
    <n v="289"/>
    <x v="0"/>
    <n v="12"/>
    <n v="3468"/>
  </r>
  <r>
    <n v="49"/>
    <s v="19/PA"/>
    <s v="03/03/2025"/>
    <n v="654.54999999999995"/>
    <s v="31/03/2025"/>
    <s v="28/03/2025"/>
    <n v="654.54999999999995"/>
    <x v="0"/>
    <n v="-3"/>
    <n v="-1963.6499999999999"/>
  </r>
  <r>
    <n v="50"/>
    <s v="FATTPA 5_25"/>
    <s v="09/01/2025"/>
    <n v="664"/>
    <s v="08/02/2025"/>
    <s v="17/01/2025"/>
    <n v="664"/>
    <x v="0"/>
    <n v="-22"/>
    <n v="-14608"/>
  </r>
  <r>
    <n v="51"/>
    <s v="IIT2501971"/>
    <s v="23/01/2025"/>
    <n v="12803.84"/>
    <s v="18/02/2025"/>
    <s v="23/02/2025"/>
    <n v="12803.84"/>
    <x v="0"/>
    <n v="5"/>
    <n v="64019.199999999997"/>
  </r>
  <r>
    <n v="52"/>
    <s v="134/FE/2025"/>
    <s v="14/01/2025"/>
    <n v="317.52"/>
    <s v="10/02/2025"/>
    <s v="07/02/2025"/>
    <n v="317.52"/>
    <x v="0"/>
    <n v="-3"/>
    <n v="-952.56"/>
  </r>
  <r>
    <n v="53"/>
    <s v="2025321007539"/>
    <s v="01/03/2025"/>
    <n v="690"/>
    <s v="31/03/2025"/>
    <s v="28/03/2025"/>
    <n v="690"/>
    <x v="0"/>
    <n v="-3"/>
    <n v="-2070"/>
  </r>
  <r>
    <n v="54"/>
    <s v="H43870"/>
    <s v="31/12/2024"/>
    <n v="402"/>
    <s v="01/02/2025"/>
    <s v="23/01/2025"/>
    <n v="402"/>
    <x v="0"/>
    <n v="-9"/>
    <n v="-3618"/>
  </r>
  <r>
    <n v="55"/>
    <s v="T69706"/>
    <s v="31/12/2024"/>
    <n v="27"/>
    <s v="13/02/2025"/>
    <s v="10/02/2025"/>
    <n v="27"/>
    <x v="0"/>
    <n v="-3"/>
    <n v="-81"/>
  </r>
  <r>
    <n v="56"/>
    <s v="M02627"/>
    <s v="31/12/2024"/>
    <n v="500"/>
    <s v="13/02/2025"/>
    <s v="13/02/2025"/>
    <n v="500"/>
    <x v="0"/>
    <n v="0"/>
    <n v="0"/>
  </r>
  <r>
    <n v="57"/>
    <s v="T54687"/>
    <s v="31/01/2025"/>
    <n v="4504.3100000000004"/>
    <s v="16/03/2025"/>
    <s v="24/03/2025"/>
    <n v="4504.3100000000004"/>
    <x v="0"/>
    <n v="8"/>
    <n v="36034.480000000003"/>
  </r>
  <r>
    <n v="58"/>
    <s v="N81158"/>
    <s v="31/12/2024"/>
    <n v="236.08"/>
    <s v="19/03/2025"/>
    <s v="24/03/2025"/>
    <n v="236.08"/>
    <x v="0"/>
    <n v="5"/>
    <n v="1180.4000000000001"/>
  </r>
  <r>
    <n v="59"/>
    <s v="2025V00005"/>
    <s v="02/01/2025"/>
    <n v="12560"/>
    <s v="10/02/2025"/>
    <s v="07/02/2025"/>
    <n v="12560"/>
    <x v="0"/>
    <n v="-3"/>
    <n v="-37680"/>
  </r>
  <r>
    <n v="60"/>
    <s v="PAE0050091"/>
    <s v="31/12/2024"/>
    <n v="226.49"/>
    <s v="31/01/2025"/>
    <s v="31/01/2025"/>
    <n v="226.49"/>
    <x v="0"/>
    <n v="0"/>
    <n v="0"/>
  </r>
  <r>
    <n v="61"/>
    <s v="FOS              776"/>
    <s v="07/03/2025"/>
    <n v="769.09"/>
    <d v="2025-04-07T00:00:00"/>
    <s v="24/03/2025"/>
    <n v="0.04"/>
    <x v="0"/>
    <n v="-14"/>
    <n v="-10767.26"/>
  </r>
  <r>
    <n v="62"/>
    <s v="FOS              776"/>
    <s v="07/03/2025"/>
    <n v="769.09"/>
    <d v="2025-04-07T00:00:00"/>
    <s v="24/03/2025"/>
    <n v="769.05"/>
    <x v="0"/>
    <n v="-14"/>
    <n v="-10767.26"/>
  </r>
  <r>
    <n v="63"/>
    <s v="222"/>
    <s v="10/01/2025"/>
    <n v="300"/>
    <s v="18/02/2025"/>
    <s v="18/02/2025"/>
    <n v="300"/>
    <x v="0"/>
    <n v="0"/>
    <n v="0"/>
  </r>
  <r>
    <n v="64"/>
    <s v="0097"/>
    <s v="10/02/2025"/>
    <n v="750"/>
    <s v="07/03/2025"/>
    <s v="07/03/2025"/>
    <n v="750"/>
    <x v="0"/>
    <n v="0"/>
    <n v="0"/>
  </r>
  <r>
    <n v="65"/>
    <s v="FATTPA 4_25"/>
    <s v="07/02/2025"/>
    <n v="754.1"/>
    <s v="28/02/2025"/>
    <s v="27/02/2025"/>
    <n v="754.1"/>
    <x v="0"/>
    <n v="-1"/>
    <n v="-754.1"/>
  </r>
  <r>
    <n v="66"/>
    <s v="1024309602"/>
    <s v="10/12/2024"/>
    <n v="228.12"/>
    <s v="08/01/2025"/>
    <s v="15/01/2025"/>
    <n v="228.12"/>
    <x v="0"/>
    <n v="7"/>
    <n v="1596.8400000000001"/>
  </r>
  <r>
    <n v="67"/>
    <s v="1025042492"/>
    <s v="19/02/2025"/>
    <n v="41.72"/>
    <s v="07/03/2025"/>
    <s v="07/03/2025"/>
    <n v="41.72"/>
    <x v="0"/>
    <n v="0"/>
    <n v="0"/>
  </r>
  <r>
    <n v="68"/>
    <s v="2012000260"/>
    <s v="22/01/2025"/>
    <n v="1820"/>
    <s v="24/03/2025"/>
    <s v="24/03/2025"/>
    <n v="260"/>
    <x v="0"/>
    <n v="0"/>
    <n v="0"/>
  </r>
  <r>
    <n v="69"/>
    <s v="1060"/>
    <s v="16/12/2024"/>
    <n v="400"/>
    <s v="08/01/2025"/>
    <s v="08/01/2025"/>
    <n v="400"/>
    <x v="0"/>
    <n v="0"/>
    <n v="0"/>
  </r>
  <r>
    <n v="70"/>
    <s v="IT5JXX6ABEI"/>
    <s v="05/03/2025"/>
    <n v="11.06"/>
    <s v="31/03/2025"/>
    <s v="28/03/2025"/>
    <n v="11.06"/>
    <x v="0"/>
    <n v="-3"/>
    <n v="-33.18"/>
  </r>
  <r>
    <n v="71"/>
    <s v="116/GF"/>
    <s v="21/10/2024"/>
    <n v="390"/>
    <d v="2024-12-23T00:00:00"/>
    <s v="07/01/2025"/>
    <n v="351"/>
    <x v="0"/>
    <n v="15"/>
    <n v="5850"/>
  </r>
  <r>
    <n v="72"/>
    <s v="2025321001807"/>
    <s v="01/01/2025"/>
    <n v="690"/>
    <s v="31/01/2025"/>
    <s v="30/01/2025"/>
    <n v="690"/>
    <x v="0"/>
    <n v="-1"/>
    <n v="-690"/>
  </r>
  <r>
    <n v="73"/>
    <s v="V0-16873"/>
    <s v="30/01/2025"/>
    <n v="3581.6"/>
    <s v="02/03/2025"/>
    <s v="25/02/2025"/>
    <n v="3581.6"/>
    <x v="0"/>
    <n v="-5"/>
    <n v="-17908"/>
  </r>
  <r>
    <n v="74"/>
    <s v="2025/36M"/>
    <s v="31/01/2025"/>
    <n v="65"/>
    <s v="28/02/2025"/>
    <s v="27/02/2025"/>
    <n v="65"/>
    <x v="0"/>
    <n v="-1"/>
    <n v="-65"/>
  </r>
  <r>
    <n v="75"/>
    <s v="M00185"/>
    <s v="31/01/2025"/>
    <n v="5870.2"/>
    <s v="07/03/2025"/>
    <s v="24/02/2025"/>
    <n v="5870.2"/>
    <x v="0"/>
    <n v="-11"/>
    <n v="-64572.2"/>
  </r>
  <r>
    <n v="76"/>
    <s v="F10121"/>
    <s v="31/01/2025"/>
    <n v="172"/>
    <s v="16/03/2025"/>
    <s v="24/03/2025"/>
    <n v="172"/>
    <x v="0"/>
    <n v="8"/>
    <n v="1376"/>
  </r>
  <r>
    <n v="77"/>
    <s v="PAE0006567"/>
    <s v="28/02/2025"/>
    <n v="103.36"/>
    <s v="31/03/2025"/>
    <s v="31/03/2025"/>
    <n v="103.36"/>
    <x v="0"/>
    <n v="0"/>
    <n v="0"/>
  </r>
  <r>
    <n v="78"/>
    <s v="FATTPA 9_25"/>
    <s v="09/01/2025"/>
    <n v="133"/>
    <s v="08/02/2025"/>
    <s v="17/01/2025"/>
    <n v="133"/>
    <x v="0"/>
    <n v="-22"/>
    <n v="-2926"/>
  </r>
  <r>
    <n v="79"/>
    <s v="3726"/>
    <s v="18/02/2025"/>
    <n v="500"/>
    <s v="20/03/2025"/>
    <s v="24/03/2025"/>
    <n v="500"/>
    <x v="0"/>
    <n v="4"/>
    <n v="2000"/>
  </r>
  <r>
    <n v="80"/>
    <s v="01S620252181000146"/>
    <s v="15/01/2025"/>
    <n v="114"/>
    <s v="14/02/2025"/>
    <s v="18/02/2025"/>
    <n v="114"/>
    <x v="0"/>
    <n v="4"/>
    <n v="456"/>
  </r>
  <r>
    <n v="81"/>
    <s v="2725200005"/>
    <s v="31/01/2025"/>
    <n v="76610.14"/>
    <s v="28/02/2025"/>
    <s v="04/03/2025"/>
    <n v="64534.14"/>
    <x v="0"/>
    <n v="4"/>
    <n v="306440.56"/>
  </r>
  <r>
    <n v="82"/>
    <s v="1594"/>
    <s v="23/12/2024"/>
    <n v="4550"/>
    <s v="20/01/2025"/>
    <s v="21/01/2025"/>
    <n v="4550"/>
    <x v="0"/>
    <n v="1"/>
    <n v="4550"/>
  </r>
  <r>
    <n v="83"/>
    <s v="0000279"/>
    <s v="03/02/2025"/>
    <n v="1050"/>
    <s v="28/02/2025"/>
    <s v="27/02/2025"/>
    <n v="1050"/>
    <x v="0"/>
    <n v="-1"/>
    <n v="-1050"/>
  </r>
  <r>
    <n v="84"/>
    <s v="FATTPA 3_25"/>
    <s v="09/01/2025"/>
    <n v="565.57000000000005"/>
    <s v="31/01/2025"/>
    <s v="30/01/2025"/>
    <n v="565.57000000000005"/>
    <x v="0"/>
    <n v="-1"/>
    <n v="-565.57000000000005"/>
  </r>
  <r>
    <n v="85"/>
    <s v="1025014306"/>
    <s v="14/01/2025"/>
    <n v="50.46"/>
    <s v="10/02/2025"/>
    <s v="07/02/2025"/>
    <n v="50.46"/>
    <x v="0"/>
    <n v="-3"/>
    <n v="-151.38"/>
  </r>
  <r>
    <n v="86"/>
    <s v="IT5JSZ2ABEI"/>
    <s v="05/03/2025"/>
    <n v="27.7"/>
    <s v="31/03/2025"/>
    <s v="28/03/2025"/>
    <n v="27.7"/>
    <x v="0"/>
    <n v="-3"/>
    <n v="-83.1"/>
  </r>
  <r>
    <n v="87"/>
    <s v="V0-34326"/>
    <s v="27/02/2025"/>
    <n v="3702.6"/>
    <s v="31/03/2025"/>
    <s v="31/03/2025"/>
    <n v="3702.6"/>
    <x v="0"/>
    <n v="0"/>
    <n v="0"/>
  </r>
  <r>
    <n v="88"/>
    <s v="1/P.A."/>
    <s v="30/01/2025"/>
    <n v="840"/>
    <s v="28/02/2025"/>
    <s v="27/02/2025"/>
    <n v="840"/>
    <x v="0"/>
    <n v="-1"/>
    <n v="-840"/>
  </r>
  <r>
    <n v="89"/>
    <s v="FATTPA 2_25"/>
    <s v="09/01/2025"/>
    <n v="15682.37"/>
    <s v="08/02/2025"/>
    <s v="17/01/2025"/>
    <n v="13210.37"/>
    <x v="0"/>
    <n v="-22"/>
    <n v="-345012.14"/>
  </r>
  <r>
    <n v="90"/>
    <s v="FATTPA 3_25"/>
    <s v="09/01/2025"/>
    <n v="13094.02"/>
    <s v="08/02/2025"/>
    <s v="17/01/2025"/>
    <n v="11030.02"/>
    <x v="0"/>
    <n v="-22"/>
    <n v="-288068.44"/>
  </r>
  <r>
    <n v="91"/>
    <s v="FATTPA 6_25"/>
    <s v="09/01/2025"/>
    <n v="570.96"/>
    <s v="08/02/2025"/>
    <s v="17/01/2025"/>
    <n v="480.96"/>
    <x v="0"/>
    <n v="-22"/>
    <n v="-12561.12"/>
  </r>
  <r>
    <n v="92"/>
    <s v="1925008270"/>
    <s v="09/01/2025"/>
    <n v="327.87"/>
    <d v="2025-02-09T00:00:00"/>
    <s v="31/01/2025"/>
    <n v="327.87"/>
    <x v="0"/>
    <n v="-9"/>
    <n v="-2950.83"/>
  </r>
  <r>
    <n v="93"/>
    <s v="322"/>
    <s v="17/12/2024"/>
    <n v="750"/>
    <s v="15/01/2025"/>
    <s v="15/01/2025"/>
    <n v="750"/>
    <x v="0"/>
    <n v="0"/>
    <n v="0"/>
  </r>
  <r>
    <n v="94"/>
    <s v="AC75B38D-0019"/>
    <s v="31/01/2025"/>
    <n v="87.42"/>
    <s v="28/02/2025"/>
    <s v="28/02/2025"/>
    <n v="87.42"/>
    <x v="0"/>
    <n v="0"/>
    <n v="0"/>
  </r>
  <r>
    <n v="95"/>
    <s v="AC75B38D-0018"/>
    <s v="10/01/2025"/>
    <n v="88.3"/>
    <d v="2025-02-10T00:00:00"/>
    <s v="31/01/2025"/>
    <n v="88.3"/>
    <x v="0"/>
    <n v="-10"/>
    <n v="-883"/>
  </r>
  <r>
    <n v="96"/>
    <s v="18225"/>
    <s v="28/06/2024"/>
    <n v="300"/>
    <s v="07/03/2025"/>
    <s v="07/03/2025"/>
    <n v="300"/>
    <x v="0"/>
    <n v="0"/>
    <n v="0"/>
  </r>
  <r>
    <n v="97"/>
    <s v="12859"/>
    <s v="03/08/2023"/>
    <n v="300"/>
    <s v="20/03/2025"/>
    <s v="24/03/2025"/>
    <n v="300"/>
    <x v="0"/>
    <n v="4"/>
    <n v="1200"/>
  </r>
  <r>
    <n v="98"/>
    <s v="12240"/>
    <s v="25/07/2023"/>
    <n v="300"/>
    <s v="28/02/2025"/>
    <s v="27/02/2025"/>
    <n v="300"/>
    <x v="0"/>
    <n v="-1"/>
    <n v="-300"/>
  </r>
  <r>
    <n v="99"/>
    <s v="7E"/>
    <s v="14/01/2025"/>
    <n v="1628.29"/>
    <s v="14/02/2025"/>
    <s v="13/02/2025"/>
    <n v="1371.62"/>
    <x v="0"/>
    <n v="-1"/>
    <n v="-1628.29"/>
  </r>
  <r>
    <n v="100"/>
    <s v="168/2025/FE"/>
    <s v="06/02/2025"/>
    <n v="4085.54"/>
    <s v="06/03/2025"/>
    <s v="06/03/2025"/>
    <n v="3441.54"/>
    <x v="0"/>
    <n v="0"/>
    <n v="0"/>
  </r>
  <r>
    <n v="101"/>
    <s v="169/2025/FE"/>
    <s v="06/02/2025"/>
    <n v="2626.42"/>
    <s v="06/03/2025"/>
    <s v="06/03/2025"/>
    <n v="2212.42"/>
    <x v="0"/>
    <n v="0"/>
    <n v="0"/>
  </r>
  <r>
    <n v="102"/>
    <s v="375"/>
    <s v="31/12/2024"/>
    <n v="253.24"/>
    <d v="2025-01-31T00:00:00"/>
    <s v="31/01/2025"/>
    <n v="224.84"/>
    <x v="0"/>
    <n v="0"/>
    <n v="0"/>
  </r>
  <r>
    <n v="103"/>
    <s v="151"/>
    <s v="10/12/2024"/>
    <n v="11890"/>
    <d v="2025-01-10T00:00:00"/>
    <s v="09/01/2025"/>
    <n v="90"/>
    <x v="0"/>
    <n v="-1"/>
    <n v="-11890"/>
  </r>
  <r>
    <n v="104"/>
    <s v="21"/>
    <s v="05/03/2025"/>
    <n v="100"/>
    <s v="31/03/2025"/>
    <s v="24/03/2025"/>
    <n v="100"/>
    <x v="0"/>
    <n v="-7"/>
    <n v="-700"/>
  </r>
  <r>
    <n v="105"/>
    <s v="7-2025"/>
    <s v="28/02/2025"/>
    <n v="2082"/>
    <s v="28/03/2025"/>
    <s v="24/03/2025"/>
    <n v="1782"/>
    <x v="0"/>
    <n v="-4"/>
    <n v="-8328"/>
  </r>
  <r>
    <n v="106"/>
    <s v="PA24"/>
    <s v="28/02/2025"/>
    <n v="1800"/>
    <s v="31/03/2025"/>
    <s v="28/03/2025"/>
    <n v="1800"/>
    <x v="0"/>
    <n v="-3"/>
    <n v="-5400"/>
  </r>
  <r>
    <n v="107"/>
    <s v="H43840"/>
    <s v="31/12/2024"/>
    <n v="23.12"/>
    <s v="01/02/2025"/>
    <s v="23/01/2025"/>
    <n v="23.12"/>
    <x v="0"/>
    <n v="-9"/>
    <n v="-208.08"/>
  </r>
  <r>
    <n v="108"/>
    <s v="N81151"/>
    <s v="31/12/2024"/>
    <n v="2286.7399999999998"/>
    <s v="13/02/2025"/>
    <s v="10/02/2025"/>
    <n v="2286.7399999999998"/>
    <x v="0"/>
    <n v="-3"/>
    <n v="-6860.2199999999993"/>
  </r>
  <r>
    <n v="109"/>
    <s v="H42129"/>
    <s v="31/01/2025"/>
    <n v="1245.3399999999999"/>
    <s v="07/03/2025"/>
    <s v="24/03/2025"/>
    <n v="1245.3399999999999"/>
    <x v="0"/>
    <n v="17"/>
    <n v="21170.78"/>
  </r>
  <r>
    <n v="110"/>
    <s v="428"/>
    <s v="15/01/2025"/>
    <n v="300"/>
    <s v="18/02/2025"/>
    <s v="18/02/2025"/>
    <n v="300"/>
    <x v="0"/>
    <n v="0"/>
    <n v="0"/>
  </r>
  <r>
    <n v="111"/>
    <s v="2725200008"/>
    <s v="28/02/2025"/>
    <n v="12688"/>
    <s v="31/03/2025"/>
    <s v="28/03/2025"/>
    <n v="10688"/>
    <x v="0"/>
    <n v="-3"/>
    <n v="-38064"/>
  </r>
  <r>
    <n v="112"/>
    <s v="1025040166"/>
    <s v="13/02/2025"/>
    <n v="6.95"/>
    <s v="07/03/2025"/>
    <s v="07/03/2025"/>
    <n v="6.95"/>
    <x v="0"/>
    <n v="0"/>
    <n v="0"/>
  </r>
  <r>
    <n v="113"/>
    <s v="FATTPA 1_25"/>
    <s v="09/01/2025"/>
    <n v="8547.6"/>
    <s v="08/02/2025"/>
    <s v="17/01/2025"/>
    <n v="7413.6"/>
    <x v="0"/>
    <n v="-22"/>
    <n v="-188047.2"/>
  </r>
  <r>
    <n v="114"/>
    <s v="FATTPA 11_25"/>
    <s v="09/01/2025"/>
    <n v="66389.289999999994"/>
    <s v="08/02/2025"/>
    <s v="17/01/2025"/>
    <n v="55924.4"/>
    <x v="0"/>
    <n v="-22"/>
    <n v="-1460564.38"/>
  </r>
  <r>
    <n v="115"/>
    <s v="828"/>
    <s v="24/01/2025"/>
    <n v="300"/>
    <s v="18/02/2025"/>
    <s v="18/02/2025"/>
    <n v="300"/>
    <x v="0"/>
    <n v="0"/>
    <n v="0"/>
  </r>
  <r>
    <n v="116"/>
    <s v="27312"/>
    <s v="07/12/2023"/>
    <n v="300"/>
    <s v="20/03/2025"/>
    <s v="24/03/2025"/>
    <n v="300"/>
    <x v="0"/>
    <n v="4"/>
    <n v="1200"/>
  </r>
  <r>
    <n v="117"/>
    <s v="29-000000-2025-FT"/>
    <s v="07/01/2025"/>
    <n v="2825"/>
    <s v="31/01/2025"/>
    <s v="30/01/2025"/>
    <n v="2825"/>
    <x v="0"/>
    <n v="-1"/>
    <n v="-2825"/>
  </r>
  <r>
    <n v="118"/>
    <s v="1/31"/>
    <s v="29/01/2025"/>
    <n v="4647.13"/>
    <s v="24/02/2025"/>
    <s v="24/02/2025"/>
    <n v="4647.13"/>
    <x v="0"/>
    <n v="0"/>
    <n v="0"/>
  </r>
  <r>
    <n v="119"/>
    <s v="10/37"/>
    <s v="23/12/2024"/>
    <n v="600"/>
    <s v="20/01/2025"/>
    <s v="21/01/2025"/>
    <n v="600"/>
    <x v="0"/>
    <n v="1"/>
    <n v="600"/>
  </r>
  <r>
    <n v="120"/>
    <s v="2/2025"/>
    <s v="06/03/2025"/>
    <n v="223364.42"/>
    <s v="06/04/2025"/>
    <s v="24/03/2025"/>
    <n v="223364.42"/>
    <x v="0"/>
    <n v="-13"/>
    <n v="-2903737.46"/>
  </r>
  <r>
    <n v="121"/>
    <s v="FATTPA 10_25"/>
    <s v="09/01/2025"/>
    <n v="364.78"/>
    <s v="08/02/2025"/>
    <s v="17/01/2025"/>
    <n v="307.27999999999997"/>
    <x v="0"/>
    <n v="-22"/>
    <n v="-8025.16"/>
  </r>
  <r>
    <n v="122"/>
    <s v="FATTPA 4_25"/>
    <s v="09/01/2025"/>
    <n v="570.96"/>
    <s v="08/02/2025"/>
    <s v="17/01/2025"/>
    <n v="480.96"/>
    <x v="0"/>
    <n v="-22"/>
    <n v="-12561.12"/>
  </r>
  <r>
    <n v="123"/>
    <s v="359/2025"/>
    <s v="26/02/2025"/>
    <n v="16599.419999999998"/>
    <s v="20/03/2025"/>
    <s v="24/03/2025"/>
    <n v="16599.419999999998"/>
    <x v="0"/>
    <n v="4"/>
    <n v="66397.679999999993"/>
  </r>
  <r>
    <n v="124"/>
    <s v="IT5JXSKABEI"/>
    <s v="05/03/2025"/>
    <n v="94.98"/>
    <s v="31/03/2025"/>
    <s v="28/03/2025"/>
    <n v="94.98"/>
    <x v="0"/>
    <n v="-3"/>
    <n v="-284.94"/>
  </r>
  <r>
    <n v="125"/>
    <s v="1010243500001122"/>
    <s v="30/12/2024"/>
    <n v="158.5"/>
    <s v="31/01/2025"/>
    <s v="30/01/2025"/>
    <n v="158.5"/>
    <x v="0"/>
    <n v="-1"/>
    <n v="-158.5"/>
  </r>
  <r>
    <n v="126"/>
    <s v="6662507224"/>
    <s v="03/03/2025"/>
    <n v="158.55000000000001"/>
    <s v="03/04/2025"/>
    <s v="31/03/2025"/>
    <n v="158.55000000000001"/>
    <x v="0"/>
    <n v="-3"/>
    <n v="-475.65000000000003"/>
  </r>
  <r>
    <n v="127"/>
    <s v="42/2024"/>
    <s v="17/12/2024"/>
    <n v="5142.5"/>
    <s v="31/01/2025"/>
    <s v="16/01/2025"/>
    <n v="5142.5"/>
    <x v="0"/>
    <n v="-15"/>
    <n v="-77137.5"/>
  </r>
  <r>
    <n v="128"/>
    <s v="2025321004883"/>
    <s v="01/02/2025"/>
    <n v="690"/>
    <s v="28/02/2025"/>
    <s v="27/02/2025"/>
    <n v="690"/>
    <x v="0"/>
    <n v="-1"/>
    <n v="-690"/>
  </r>
  <r>
    <n v="129"/>
    <s v="000008"/>
    <s v="27/01/2025"/>
    <n v="4362"/>
    <s v="18/02/2025"/>
    <s v="18/02/2025"/>
    <n v="4362"/>
    <x v="0"/>
    <n v="0"/>
    <n v="0"/>
  </r>
  <r>
    <n v="130"/>
    <s v="N80058"/>
    <s v="31/01/2025"/>
    <n v="1817.35"/>
    <s v="16/03/2025"/>
    <s v="24/03/2025"/>
    <n v="1817.35"/>
    <x v="0"/>
    <n v="8"/>
    <n v="14538.8"/>
  </r>
  <r>
    <n v="131"/>
    <s v="F25572"/>
    <s v="28/02/2025"/>
    <n v="50"/>
    <s v="14/04/2025"/>
    <s v="28/03/2025"/>
    <n v="50"/>
    <x v="0"/>
    <n v="-17"/>
    <n v="-850"/>
  </r>
  <r>
    <n v="132"/>
    <s v="23PA"/>
    <s v="31/01/2025"/>
    <n v="1504.25"/>
    <s v="28/02/2025"/>
    <s v="27/02/2025"/>
    <n v="1504.25"/>
    <x v="0"/>
    <n v="-1"/>
    <n v="-1504.25"/>
  </r>
  <r>
    <n v="133"/>
    <s v="H42152"/>
    <s v="28/02/2025"/>
    <n v="3668.6"/>
    <s v="03/04/2025"/>
    <s v="03/04/2025"/>
    <n v="3668.6"/>
    <x v="1"/>
    <n v="0"/>
    <n v="0"/>
  </r>
  <r>
    <n v="134"/>
    <s v="N80156"/>
    <s v="28/02/2025"/>
    <n v="1367.14"/>
    <s v="13/04/2025"/>
    <s v="03/04/2025"/>
    <n v="1367.14"/>
    <x v="1"/>
    <n v="-10"/>
    <n v="-13671.400000000001"/>
  </r>
  <r>
    <n v="135"/>
    <s v="1010251500001538"/>
    <s v="28/02/2025"/>
    <n v="4.5"/>
    <s v="03/04/2025"/>
    <s v="03/04/2025"/>
    <n v="4.5"/>
    <x v="1"/>
    <n v="0"/>
    <n v="0"/>
  </r>
  <r>
    <n v="136"/>
    <s v="119/E"/>
    <s v="01/04/2025"/>
    <n v="1400"/>
    <s v="30/04/2025"/>
    <s v="14/04/2025"/>
    <n v="1400"/>
    <x v="1"/>
    <n v="-16"/>
    <n v="-22400"/>
  </r>
  <r>
    <n v="137"/>
    <s v="IT5LT9WABEI"/>
    <s v="11/03/2025"/>
    <n v="168.23"/>
    <s v="10/04/2025"/>
    <s v="10/04/2025"/>
    <n v="168.23"/>
    <x v="1"/>
    <n v="0"/>
    <n v="0"/>
  </r>
  <r>
    <m/>
    <s v="H42450"/>
    <s v="31/03/2025"/>
    <n v="1159.46"/>
    <s v="02/05/2025"/>
    <s v="11/04/2025"/>
    <n v="1159.46"/>
    <x v="1"/>
    <n v="-21"/>
    <n v="-24348.66"/>
  </r>
  <r>
    <m/>
    <s v="1010251500002463"/>
    <s v="31/03/2025"/>
    <n v="18"/>
    <s v="30/04/2025"/>
    <s v="29/04/2025"/>
    <n v="18"/>
    <x v="1"/>
    <n v="-1"/>
    <n v="-18"/>
  </r>
  <r>
    <m/>
    <s v="130"/>
    <s v="28/03/2025"/>
    <n v="1345"/>
    <s v="24/04/2025"/>
    <s v="24/04/2025"/>
    <n v="1345"/>
    <x v="1"/>
    <n v="0"/>
    <n v="0"/>
  </r>
  <r>
    <m/>
    <s v="412506541708"/>
    <s v="10/03/2025"/>
    <n v="1658.01"/>
    <s v="09/04/2025"/>
    <s v="11/04/2025"/>
    <n v="1658.01"/>
    <x v="1"/>
    <n v="2"/>
    <n v="3316.02"/>
  </r>
  <r>
    <m/>
    <s v="AR01021039"/>
    <s v="28/03/2025"/>
    <n v="512.53"/>
    <s v="30/04/2025"/>
    <s v="29/04/2025"/>
    <n v="512.53"/>
    <x v="1"/>
    <n v="-1"/>
    <n v="-512.53"/>
  </r>
  <r>
    <m/>
    <s v="86"/>
    <s v="30/04/2025"/>
    <n v="464"/>
    <s v="02/05/2025"/>
    <s v="02/05/2025"/>
    <n v="464"/>
    <x v="1"/>
    <n v="0"/>
    <n v="0"/>
  </r>
  <r>
    <m/>
    <s v="01S620252181003446"/>
    <s v="11/03/2025"/>
    <n v="1647.2"/>
    <s v="10/04/2025"/>
    <s v="11/04/2025"/>
    <n v="1647.2"/>
    <x v="1"/>
    <n v="1"/>
    <n v="1647.2"/>
  </r>
  <r>
    <m/>
    <s v="3/46"/>
    <s v="27/03/2025"/>
    <n v="1360"/>
    <s v="09/05/2025"/>
    <s v="08/05/2025"/>
    <n v="1360"/>
    <x v="1"/>
    <n v="-1"/>
    <n v="-1360"/>
  </r>
  <r>
    <m/>
    <s v="95/PA"/>
    <s v="07/04/2025"/>
    <n v="497"/>
    <s v="07/05/2025"/>
    <s v="07/05/2025"/>
    <n v="497"/>
    <x v="1"/>
    <n v="0"/>
    <n v="0"/>
  </r>
  <r>
    <m/>
    <s v="5206541"/>
    <s v="09/04/2025"/>
    <n v="858.78"/>
    <s v="09/05/2025"/>
    <s v="08/05/2025"/>
    <n v="858.78"/>
    <x v="1"/>
    <n v="-1"/>
    <n v="-858.78"/>
  </r>
  <r>
    <m/>
    <s v="5696/3Q"/>
    <s v="11/04/2025"/>
    <n v="319"/>
    <d v="2025-05-11T00:00:00"/>
    <s v="30/04/2025"/>
    <n v="319"/>
    <x v="1"/>
    <n v="-11"/>
    <n v="-3509"/>
  </r>
  <r>
    <m/>
    <s v="2/37"/>
    <s v="22/04/2025"/>
    <n v="1162"/>
    <d v="2025-05-22T00:00:00"/>
    <s v="02/05/2025"/>
    <n v="1162"/>
    <x v="1"/>
    <n v="-20"/>
    <n v="-23240"/>
  </r>
  <r>
    <m/>
    <s v="2/39"/>
    <s v="22/04/2025"/>
    <n v="570.96"/>
    <d v="2025-05-22T00:00:00"/>
    <s v="02/05/2025"/>
    <n v="480.96"/>
    <x v="1"/>
    <n v="-20"/>
    <n v="-11419.2"/>
  </r>
  <r>
    <m/>
    <s v="2/34"/>
    <s v="22/04/2025"/>
    <n v="2892.86"/>
    <d v="2025-05-22T00:00:00"/>
    <s v="02/05/2025"/>
    <n v="2436.86"/>
    <x v="1"/>
    <n v="-20"/>
    <n v="-57857.200000000004"/>
  </r>
  <r>
    <m/>
    <s v="01S620252181003674"/>
    <s v="15/04/2025"/>
    <n v="109.2"/>
    <s v="15/05/2025"/>
    <s v="16/05/2025"/>
    <n v="109.2"/>
    <x v="1"/>
    <n v="1"/>
    <n v="109.2"/>
  </r>
  <r>
    <m/>
    <s v="42/PR"/>
    <s v="19/04/2025"/>
    <n v="624"/>
    <s v="15/05/2025"/>
    <s v="15/05/2025"/>
    <n v="624"/>
    <x v="1"/>
    <n v="0"/>
    <n v="0"/>
  </r>
  <r>
    <m/>
    <s v="N80235"/>
    <s v="31/03/2025"/>
    <n v="823.77"/>
    <s v="24/05/2025"/>
    <s v="14/05/2025"/>
    <n v="823.77"/>
    <x v="1"/>
    <n v="-10"/>
    <n v="-8237.7000000000007"/>
  </r>
  <r>
    <m/>
    <s v="IIT2507997"/>
    <s v="28/04/2025"/>
    <n v="13506.37"/>
    <s v="27/05/2025"/>
    <s v="28/05/2025"/>
    <n v="13506.37"/>
    <x v="1"/>
    <n v="1"/>
    <n v="13506.37"/>
  </r>
  <r>
    <m/>
    <s v="6924"/>
    <s v="08/05/2025"/>
    <n v="300"/>
    <s v="06/06/2025"/>
    <s v="06/06/2025"/>
    <n v="300"/>
    <x v="1"/>
    <n v="0"/>
    <n v="0"/>
  </r>
  <r>
    <m/>
    <s v="101PA"/>
    <s v="30/04/2025"/>
    <n v="1504.25"/>
    <s v="30/05/2025"/>
    <s v="27/05/2025"/>
    <n v="1504.25"/>
    <x v="1"/>
    <n v="-3"/>
    <n v="-4512.75"/>
  </r>
  <r>
    <m/>
    <s v="FATTPA 24_25"/>
    <s v="08/05/2025"/>
    <n v="271.38"/>
    <s v="08/06/2025"/>
    <s v="21/05/2025"/>
    <n v="235.38"/>
    <x v="1"/>
    <n v="-18"/>
    <n v="-4884.84"/>
  </r>
  <r>
    <m/>
    <s v="FATTPA 25_25"/>
    <s v="08/05/2025"/>
    <n v="21315.84"/>
    <s v="08/06/2025"/>
    <s v="21/05/2025"/>
    <n v="17955.84"/>
    <x v="1"/>
    <n v="-18"/>
    <n v="-383685.12"/>
  </r>
  <r>
    <m/>
    <s v="FATTPA 27_25"/>
    <s v="08/05/2025"/>
    <n v="31098.29"/>
    <s v="08/06/2025"/>
    <s v="21/05/2025"/>
    <n v="26196.29"/>
    <x v="1"/>
    <n v="-18"/>
    <n v="-559769.22"/>
  </r>
  <r>
    <m/>
    <s v="000106"/>
    <s v="31/03/2025"/>
    <n v="431.97"/>
    <s v="30/04/2025"/>
    <s v="29/04/2025"/>
    <n v="431.97"/>
    <x v="1"/>
    <n v="-1"/>
    <n v="-431.97"/>
  </r>
  <r>
    <m/>
    <s v="T72319"/>
    <s v="30/04/2025"/>
    <n v="130.99"/>
    <s v="05/06/2025"/>
    <s v="21/05/2025"/>
    <n v="130.99"/>
    <x v="1"/>
    <n v="-15"/>
    <n v="-1964.8500000000001"/>
  </r>
  <r>
    <m/>
    <s v="2012001553"/>
    <s v="22/04/2025"/>
    <n v="260"/>
    <s v="20/05/2025"/>
    <s v="20/05/2025"/>
    <n v="260"/>
    <x v="1"/>
    <n v="0"/>
    <n v="0"/>
  </r>
  <r>
    <m/>
    <s v="FATTPA 28_25"/>
    <s v="08/05/2025"/>
    <n v="2324"/>
    <s v="08/06/2025"/>
    <s v="21/05/2025"/>
    <n v="2324"/>
    <x v="1"/>
    <n v="-18"/>
    <n v="-41832"/>
  </r>
  <r>
    <m/>
    <s v="F56332"/>
    <s v="30/04/2025"/>
    <n v="252.49"/>
    <s v="06/06/2025"/>
    <s v="21/05/2025"/>
    <n v="252.49"/>
    <x v="1"/>
    <n v="-16"/>
    <n v="-4039.84"/>
  </r>
  <r>
    <m/>
    <s v="H42612"/>
    <s v="30/04/2025"/>
    <n v="1058.23"/>
    <s v="01/06/2025"/>
    <s v="21/05/2025"/>
    <n v="1058.23"/>
    <x v="1"/>
    <n v="-11"/>
    <n v="-11640.53"/>
  </r>
  <r>
    <m/>
    <s v="11/2025"/>
    <s v="16/05/2025"/>
    <n v="7717"/>
    <s v="16/06/2025"/>
    <s v="29/05/2025"/>
    <n v="6173.6"/>
    <x v="1"/>
    <n v="-18"/>
    <n v="-138906"/>
  </r>
  <r>
    <m/>
    <s v="FPA 1/25"/>
    <s v="14/05/2025"/>
    <n v="300"/>
    <s v="14/06/2025"/>
    <s v="10/06/2025"/>
    <n v="300"/>
    <x v="1"/>
    <n v="-4"/>
    <n v="-1200"/>
  </r>
  <r>
    <m/>
    <s v="25-0351"/>
    <s v="14/05/2025"/>
    <n v="995"/>
    <s v="13/06/2025"/>
    <s v="13/06/2025"/>
    <n v="995"/>
    <x v="1"/>
    <n v="0"/>
    <n v="0"/>
  </r>
  <r>
    <m/>
    <s v="IT518JLEABEI"/>
    <s v="20/05/2025"/>
    <n v="144.24"/>
    <s v="13/06/2025"/>
    <s v="13/06/2025"/>
    <n v="144.24"/>
    <x v="1"/>
    <n v="0"/>
    <n v="0"/>
  </r>
  <r>
    <m/>
    <s v="1025125135"/>
    <s v="27/05/2025"/>
    <n v="6.74"/>
    <s v="27/06/2025"/>
    <s v="27/06/2025"/>
    <n v="6.74"/>
    <x v="1"/>
    <n v="0"/>
    <n v="0"/>
  </r>
  <r>
    <m/>
    <s v="2025/171M"/>
    <s v="30/05/2025"/>
    <n v="110"/>
    <s v="27/06/2025"/>
    <s v="27/06/2025"/>
    <n v="110"/>
    <x v="1"/>
    <n v="0"/>
    <n v="0"/>
  </r>
  <r>
    <m/>
    <s v="IIT2510069"/>
    <s v="02/06/2025"/>
    <n v="8899.94"/>
    <s v="27/06/2025"/>
    <s v="27/06/2025"/>
    <n v="8899.94"/>
    <x v="1"/>
    <n v="0"/>
    <n v="0"/>
  </r>
  <r>
    <m/>
    <s v="497/FTV"/>
    <s v="03/06/2025"/>
    <n v="1650"/>
    <s v="27/06/2025"/>
    <s v="27/06/2025"/>
    <n v="1650"/>
    <x v="1"/>
    <n v="0"/>
    <n v="0"/>
  </r>
  <r>
    <m/>
    <s v="1010251500003183"/>
    <s v="30/04/2025"/>
    <n v="9"/>
    <s v="27/06/2025"/>
    <s v="27/06/2025"/>
    <n v="9"/>
    <x v="1"/>
    <n v="0"/>
    <n v="0"/>
  </r>
  <r>
    <m/>
    <s v="H42641"/>
    <s v="31/05/2025"/>
    <n v="7817.9"/>
    <d v="2025-07-13T00:00:00"/>
    <s v="30/06/2025"/>
    <n v="7817.9"/>
    <x v="1"/>
    <n v="-13"/>
    <n v="-101632.7"/>
  </r>
  <r>
    <m/>
    <s v="7393"/>
    <s v="20/05/2025"/>
    <n v="300"/>
    <s v="24/06/2025"/>
    <s v="24/06/2025"/>
    <n v="300"/>
    <x v="1"/>
    <n v="0"/>
    <n v="0"/>
  </r>
  <r>
    <m/>
    <s v="6662507415"/>
    <s v="27/05/2025"/>
    <n v="28555.74"/>
    <s v="27/06/2025"/>
    <s v="25/06/2025"/>
    <n v="28555.74"/>
    <x v="1"/>
    <n v="-2"/>
    <n v="-57111.48"/>
  </r>
  <r>
    <m/>
    <s v="2025321015966"/>
    <s v="01/06/2025"/>
    <n v="690"/>
    <s v="27/06/2025"/>
    <s v="27/06/2025"/>
    <n v="690"/>
    <x v="1"/>
    <n v="0"/>
    <n v="0"/>
  </r>
  <r>
    <m/>
    <s v="4400/2025-H01-FAT-H"/>
    <s v="28/05/2025"/>
    <n v="17967.73"/>
    <s v="30/06/2025"/>
    <s v="30/06/2025"/>
    <n v="17967.73"/>
    <x v="1"/>
    <n v="0"/>
    <n v="0"/>
  </r>
  <r>
    <m/>
    <s v="792HOTELBIS"/>
    <s v="06/06/2025"/>
    <n v="762"/>
    <s v="06/07/2025"/>
    <s v="05/06/2025"/>
    <n v="762"/>
    <x v="1"/>
    <n v="-31"/>
    <n v="-23622"/>
  </r>
  <r>
    <m/>
    <s v="86"/>
    <s v="31/03/2025"/>
    <n v="900"/>
    <s v="30/04/2025"/>
    <s v="29/04/2025"/>
    <n v="900"/>
    <x v="1"/>
    <n v="-1"/>
    <n v="-900"/>
  </r>
  <r>
    <m/>
    <s v="6028"/>
    <s v="11/04/2025"/>
    <n v="300"/>
    <s v="09/05/2025"/>
    <s v="08/05/2025"/>
    <n v="300"/>
    <x v="1"/>
    <n v="-1"/>
    <n v="-300"/>
  </r>
  <r>
    <m/>
    <s v="2725200013"/>
    <s v="30/05/2025"/>
    <n v="12840.26"/>
    <s v="27/06/2025"/>
    <s v="27/06/2025"/>
    <n v="10816.26"/>
    <x v="1"/>
    <n v="0"/>
    <n v="0"/>
  </r>
  <r>
    <m/>
    <s v="FATTPA 8_25"/>
    <s v="24/03/2025"/>
    <n v="8500"/>
    <s v="24/04/2025"/>
    <s v="23/04/2025"/>
    <n v="8500"/>
    <x v="1"/>
    <n v="-1"/>
    <n v="-8500"/>
  </r>
  <r>
    <m/>
    <s v="0002119639"/>
    <s v="30/04/2025"/>
    <n v="3000"/>
    <s v="27/05/2025"/>
    <s v="27/05/2025"/>
    <n v="3000"/>
    <x v="1"/>
    <n v="0"/>
    <n v="0"/>
  </r>
  <r>
    <m/>
    <s v="2/35"/>
    <s v="22/04/2025"/>
    <n v="1776.32"/>
    <d v="2025-05-22T00:00:00"/>
    <s v="02/05/2025"/>
    <n v="1496.32"/>
    <x v="1"/>
    <n v="-20"/>
    <n v="-35526.400000000001"/>
  </r>
  <r>
    <m/>
    <s v="3/54"/>
    <s v="29/04/2025"/>
    <n v="1360"/>
    <s v="06/06/2025"/>
    <s v="06/06/2025"/>
    <n v="1360"/>
    <x v="1"/>
    <n v="0"/>
    <n v="0"/>
  </r>
  <r>
    <m/>
    <s v="3/69"/>
    <s v="29/05/2025"/>
    <n v="1360"/>
    <s v="27/06/2025"/>
    <s v="27/06/2025"/>
    <n v="1360"/>
    <x v="1"/>
    <n v="0"/>
    <n v="0"/>
  </r>
  <r>
    <m/>
    <s v="FATTPA 5_25"/>
    <s v="11/03/2025"/>
    <n v="639.34"/>
    <s v="10/04/2025"/>
    <s v="10/04/2025"/>
    <n v="639.34"/>
    <x v="1"/>
    <n v="0"/>
    <n v="0"/>
  </r>
  <r>
    <m/>
    <s v="336"/>
    <s v="27/03/2025"/>
    <n v="15002"/>
    <s v="27/04/2025"/>
    <s v="24/04/2025"/>
    <n v="15002"/>
    <x v="1"/>
    <n v="-3"/>
    <n v="-45006"/>
  </r>
  <r>
    <m/>
    <s v="IT91ICB2512618"/>
    <s v="22/05/2025"/>
    <n v="4800"/>
    <s v="21/06/2025"/>
    <s v="20/06/2025"/>
    <n v="4800"/>
    <x v="1"/>
    <n v="-1"/>
    <n v="-4800"/>
  </r>
  <r>
    <m/>
    <s v="2012000832"/>
    <s v="24/02/2025"/>
    <n v="260"/>
    <s v="03/04/2025"/>
    <s v="03/04/2025"/>
    <n v="260"/>
    <x v="1"/>
    <n v="0"/>
    <n v="0"/>
  </r>
  <r>
    <m/>
    <s v="8951/3Q"/>
    <s v="11/06/2025"/>
    <n v="319"/>
    <s v="11/07/2025"/>
    <s v="30/06/2025"/>
    <n v="319"/>
    <x v="1"/>
    <n v="-11"/>
    <n v="-3509"/>
  </r>
  <r>
    <m/>
    <s v="FATTPA 26_25"/>
    <s v="08/05/2025"/>
    <n v="10657.92"/>
    <s v="08/06/2025"/>
    <s v="21/05/2025"/>
    <n v="8977.92"/>
    <x v="1"/>
    <n v="-18"/>
    <n v="-191842.56"/>
  </r>
  <r>
    <m/>
    <s v="IIT2507999"/>
    <s v="28/04/2025"/>
    <n v="900"/>
    <s v="27/05/2025"/>
    <s v="28/05/2025"/>
    <n v="900"/>
    <x v="1"/>
    <n v="1"/>
    <n v="900"/>
  </r>
  <r>
    <m/>
    <s v="1343/FE/2025"/>
    <s v="11/03/2025"/>
    <n v="29.4"/>
    <s v="10/04/2025"/>
    <s v="10/04/2025"/>
    <n v="29.4"/>
    <x v="1"/>
    <n v="0"/>
    <n v="0"/>
  </r>
  <r>
    <m/>
    <s v="V0-73678"/>
    <s v="30/04/2025"/>
    <n v="3502.95"/>
    <s v="31/05/2025"/>
    <s v="27/05/2025"/>
    <n v="3502.95"/>
    <x v="1"/>
    <n v="-4"/>
    <n v="-14011.8"/>
  </r>
  <r>
    <m/>
    <s v="FATTPA 1_25"/>
    <s v="23/04/2025"/>
    <n v="3718.75"/>
    <s v="23/05/2025"/>
    <s v="23/05/2025"/>
    <n v="3718.75"/>
    <x v="1"/>
    <n v="0"/>
    <n v="0"/>
  </r>
  <r>
    <m/>
    <s v="H42320"/>
    <s v="31/03/2025"/>
    <n v="491.64"/>
    <s v="02/05/2025"/>
    <s v="11/04/2025"/>
    <n v="491.64"/>
    <x v="1"/>
    <n v="-21"/>
    <n v="-10324.44"/>
  </r>
  <r>
    <m/>
    <s v="F40800"/>
    <s v="31/03/2025"/>
    <n v="132"/>
    <s v="16/05/2025"/>
    <s v="14/05/2025"/>
    <n v="132"/>
    <x v="1"/>
    <n v="-2"/>
    <n v="-264"/>
  </r>
  <r>
    <m/>
    <s v="T65091"/>
    <s v="31/03/2025"/>
    <n v="1213.3800000000001"/>
    <s v="16/05/2025"/>
    <s v="14/05/2025"/>
    <n v="1077.77"/>
    <x v="1"/>
    <n v="-2"/>
    <n v="-2426.7600000000002"/>
  </r>
  <r>
    <m/>
    <s v="H42532"/>
    <s v="30/04/2025"/>
    <n v="92.22"/>
    <s v="01/06/2025"/>
    <s v="21/05/2025"/>
    <n v="92.22"/>
    <x v="1"/>
    <n v="-11"/>
    <n v="-1014.42"/>
  </r>
  <r>
    <m/>
    <s v="N80349"/>
    <s v="30/04/2025"/>
    <n v="118.04"/>
    <s v="08/06/2025"/>
    <s v="21/05/2025"/>
    <n v="118.04"/>
    <x v="1"/>
    <n v="-18"/>
    <n v="-2124.7200000000003"/>
  </r>
  <r>
    <m/>
    <s v="T79162"/>
    <s v="31/05/2025"/>
    <n v="267.13"/>
    <s v="11/07/2025"/>
    <s v="30/06/2025"/>
    <n v="267.13"/>
    <x v="1"/>
    <n v="-11"/>
    <n v="-2938.43"/>
  </r>
  <r>
    <m/>
    <s v="2025/00/0000563"/>
    <s v="16/05/2025"/>
    <n v="4500"/>
    <s v="30/06/2025"/>
    <s v="27/06/2025"/>
    <n v="4500"/>
    <x v="1"/>
    <n v="-3"/>
    <n v="-13500"/>
  </r>
  <r>
    <m/>
    <s v="FATTPA 29_25"/>
    <s v="08/05/2025"/>
    <n v="231.2"/>
    <s v="08/06/2025"/>
    <s v="21/05/2025"/>
    <n v="231.2"/>
    <x v="1"/>
    <n v="-18"/>
    <n v="-4161.5999999999995"/>
  </r>
  <r>
    <m/>
    <s v="9-2025"/>
    <s v="31/03/2025"/>
    <n v="1042"/>
    <s v="30/04/2025"/>
    <s v="17/04/2025"/>
    <n v="892"/>
    <x v="1"/>
    <n v="-13"/>
    <n v="-13546"/>
  </r>
  <r>
    <m/>
    <s v="412511488967"/>
    <s v="09/05/2025"/>
    <n v="1017.19"/>
    <s v="09/06/2025"/>
    <s v="12/06/2025"/>
    <n v="1017.19"/>
    <x v="1"/>
    <n v="3"/>
    <n v="3051.57"/>
  </r>
  <r>
    <m/>
    <s v="7392"/>
    <s v="20/05/2025"/>
    <n v="300"/>
    <s v="24/06/2025"/>
    <s v="24/06/2025"/>
    <n v="300"/>
    <x v="1"/>
    <n v="0"/>
    <n v="0"/>
  </r>
  <r>
    <m/>
    <s v="01S620252181003472"/>
    <s v="17/03/2025"/>
    <n v="102"/>
    <s v="16/04/2025"/>
    <s v="17/04/2025"/>
    <n v="102"/>
    <x v="1"/>
    <n v="1"/>
    <n v="102"/>
  </r>
  <r>
    <m/>
    <s v="01S620252181004291"/>
    <s v="15/05/2025"/>
    <n v="111.6"/>
    <s v="14/06/2025"/>
    <s v="16/06/2025"/>
    <n v="111.6"/>
    <x v="1"/>
    <n v="2"/>
    <n v="223.2"/>
  </r>
  <r>
    <m/>
    <s v="0347"/>
    <s v="10/04/2025"/>
    <n v="7400"/>
    <s v="09/05/2025"/>
    <s v="08/05/2025"/>
    <n v="7400"/>
    <x v="1"/>
    <n v="-1"/>
    <n v="-7400"/>
  </r>
  <r>
    <m/>
    <s v="28/PA"/>
    <s v="31/03/2025"/>
    <n v="1090.9100000000001"/>
    <s v="30/04/2025"/>
    <s v="29/04/2025"/>
    <n v="1090.9100000000001"/>
    <x v="1"/>
    <n v="-1"/>
    <n v="-1090.9100000000001"/>
  </r>
  <r>
    <m/>
    <s v="ITMP/25/03951"/>
    <s v="28/05/2025"/>
    <n v="2450"/>
    <s v="27/06/2025"/>
    <s v="27/06/2025"/>
    <n v="2450"/>
    <x v="1"/>
    <n v="0"/>
    <n v="0"/>
  </r>
  <r>
    <m/>
    <s v="FATTPA 9_25"/>
    <s v="08/05/2025"/>
    <n v="918.03"/>
    <s v="06/06/2025"/>
    <s v="06/06/2025"/>
    <n v="918.03"/>
    <x v="1"/>
    <n v="0"/>
    <n v="0"/>
  </r>
  <r>
    <m/>
    <s v="FPA 1/25"/>
    <s v="16/05/2025"/>
    <n v="250"/>
    <s v="13/06/2025"/>
    <s v="13/06/2025"/>
    <n v="250"/>
    <x v="1"/>
    <n v="0"/>
    <n v="0"/>
  </r>
  <r>
    <m/>
    <s v="000178"/>
    <s v="30/05/2025"/>
    <n v="431.97"/>
    <s v="27/06/2025"/>
    <s v="27/06/2025"/>
    <n v="431.97"/>
    <x v="1"/>
    <n v="0"/>
    <n v="0"/>
  </r>
  <r>
    <m/>
    <s v="N80146"/>
    <s v="28/02/2025"/>
    <n v="3406.56"/>
    <s v="12/04/2025"/>
    <s v="03/04/2025"/>
    <n v="3406.56"/>
    <x v="1"/>
    <n v="-9"/>
    <n v="-30659.040000000001"/>
  </r>
  <r>
    <m/>
    <s v="F68241"/>
    <s v="31/05/2025"/>
    <n v="112"/>
    <d v="2025-07-13T00:00:00"/>
    <s v="30/06/2025"/>
    <n v="112"/>
    <x v="1"/>
    <n v="-13"/>
    <n v="-1456"/>
  </r>
  <r>
    <m/>
    <s v="2025    54"/>
    <s v="28/05/2025"/>
    <n v="4650"/>
    <s v="29/06/2025"/>
    <s v="27/06/2025"/>
    <n v="4650"/>
    <x v="1"/>
    <n v="-2"/>
    <n v="-9300"/>
  </r>
  <r>
    <m/>
    <s v="3301000135-1226"/>
    <s v="02/04/2025"/>
    <n v="23608.15"/>
    <s v="05/04/2025"/>
    <s v="04/04/2025"/>
    <n v="23608.15"/>
    <x v="1"/>
    <n v="-1"/>
    <n v="-23608.15"/>
  </r>
  <r>
    <m/>
    <s v="3301000092-1226"/>
    <s v="07/03/2025"/>
    <n v="88699.68"/>
    <s v="05/04/2025"/>
    <s v="03/04/2025"/>
    <n v="88699.68"/>
    <x v="1"/>
    <n v="-2"/>
    <n v="-177399.36"/>
  </r>
  <r>
    <m/>
    <s v="1010251500004151"/>
    <s v="31/05/2025"/>
    <n v="4.5"/>
    <s v="27/06/2025"/>
    <s v="27/06/2025"/>
    <n v="4.5"/>
    <x v="1"/>
    <n v="0"/>
    <n v="0"/>
  </r>
  <r>
    <m/>
    <s v="1010251500001539"/>
    <s v="28/02/2025"/>
    <n v="4.5"/>
    <s v="03/04/2025"/>
    <s v="03/04/2025"/>
    <n v="4.5"/>
    <x v="1"/>
    <n v="0"/>
    <n v="0"/>
  </r>
  <r>
    <m/>
    <s v="1879/FE/2025"/>
    <s v="12/05/2025"/>
    <n v="197.44"/>
    <s v="06/06/2025"/>
    <s v="06/06/2025"/>
    <n v="197.44"/>
    <x v="1"/>
    <n v="0"/>
    <n v="0"/>
  </r>
  <r>
    <m/>
    <s v="V0-55342"/>
    <s v="31/03/2025"/>
    <n v="3466.65"/>
    <s v="01/05/2025"/>
    <s v="15/04/2025"/>
    <n v="3466.65"/>
    <x v="1"/>
    <n v="-16"/>
    <n v="-55466.400000000001"/>
  </r>
  <r>
    <m/>
    <s v="T64211"/>
    <s v="31/03/2025"/>
    <n v="148.09"/>
    <s v="16/05/2025"/>
    <s v="14/05/2025"/>
    <n v="148.09"/>
    <x v="1"/>
    <n v="-2"/>
    <n v="-296.18"/>
  </r>
  <r>
    <m/>
    <s v="N80342"/>
    <s v="30/04/2025"/>
    <n v="446.72"/>
    <s v="05/06/2025"/>
    <s v="21/05/2025"/>
    <n v="446.72"/>
    <x v="1"/>
    <n v="-15"/>
    <n v="-6700.8"/>
  </r>
  <r>
    <m/>
    <s v="156"/>
    <s v="11/04/2025"/>
    <n v="360"/>
    <s v="09/05/2025"/>
    <s v="08/05/2025"/>
    <n v="360"/>
    <x v="1"/>
    <n v="-1"/>
    <n v="-360"/>
  </r>
  <r>
    <m/>
    <s v="6486"/>
    <s v="29/04/2025"/>
    <n v="300"/>
    <s v="06/06/2025"/>
    <s v="06/06/2025"/>
    <n v="300"/>
    <x v="1"/>
    <n v="0"/>
    <n v="0"/>
  </r>
  <r>
    <m/>
    <s v="01S620252181003445"/>
    <s v="11/03/2025"/>
    <n v="8100"/>
    <s v="10/04/2025"/>
    <s v="11/04/2025"/>
    <n v="8100"/>
    <x v="1"/>
    <n v="1"/>
    <n v="8100"/>
  </r>
  <r>
    <m/>
    <s v="2/38"/>
    <s v="22/04/2025"/>
    <n v="21.5"/>
    <d v="2025-05-22T00:00:00"/>
    <s v="02/05/2025"/>
    <n v="21.5"/>
    <x v="1"/>
    <n v="-20"/>
    <n v="-430"/>
  </r>
  <r>
    <m/>
    <s v="2/40"/>
    <s v="22/04/2025"/>
    <n v="22984.53"/>
    <d v="2025-05-22T00:00:00"/>
    <s v="02/05/2025"/>
    <n v="19361.5"/>
    <x v="1"/>
    <n v="-20"/>
    <n v="-459690.6"/>
  </r>
  <r>
    <m/>
    <s v="IT05205121"/>
    <s v="02/04/2025"/>
    <n v="340.95"/>
    <s v="23/05/2025"/>
    <s v="23/05/2025"/>
    <n v="340.95"/>
    <x v="1"/>
    <n v="0"/>
    <n v="0"/>
  </r>
  <r>
    <m/>
    <s v="IT91ICB2512487"/>
    <s v="22/05/2025"/>
    <n v="20000"/>
    <s v="21/06/2025"/>
    <s v="20/06/2025"/>
    <n v="20000"/>
    <x v="1"/>
    <n v="-1"/>
    <n v="-20000"/>
  </r>
  <r>
    <m/>
    <s v="7289/3Q"/>
    <s v="11/05/2025"/>
    <n v="319"/>
    <s v="11/06/2025"/>
    <s v="31/05/2025"/>
    <n v="319"/>
    <x v="1"/>
    <n v="-11"/>
    <n v="-3509"/>
  </r>
  <r>
    <m/>
    <s v="INV-PA-ITA-25-00008"/>
    <s v="28/04/2025"/>
    <n v="2700"/>
    <s v="27/05/2025"/>
    <s v="27/05/2025"/>
    <n v="2700"/>
    <x v="1"/>
    <n v="0"/>
    <n v="0"/>
  </r>
  <r>
    <m/>
    <s v="FATTPA 31_25"/>
    <s v="08/05/2025"/>
    <n v="60102.29"/>
    <s v="08/06/2025"/>
    <s v="21/05/2025"/>
    <n v="50628.41"/>
    <x v="1"/>
    <n v="-18"/>
    <n v="-1081841.22"/>
  </r>
  <r>
    <m/>
    <s v="19-2025"/>
    <s v="30/05/2025"/>
    <n v="2141.1"/>
    <s v="30/06/2025"/>
    <s v="18/06/2025"/>
    <n v="1841.1"/>
    <x v="1"/>
    <n v="-12"/>
    <n v="-25693.199999999997"/>
  </r>
  <r>
    <m/>
    <s v="AR01721279"/>
    <s v="29/05/2025"/>
    <n v="616.6"/>
    <s v="27/06/2025"/>
    <s v="27/06/2025"/>
    <n v="616.6"/>
    <x v="1"/>
    <n v="0"/>
    <n v="0"/>
  </r>
  <r>
    <m/>
    <s v="V60007731/2025"/>
    <s v="10/04/2025"/>
    <n v="715.3"/>
    <s v="09/05/2025"/>
    <s v="08/05/2025"/>
    <n v="505.3"/>
    <x v="1"/>
    <n v="-1"/>
    <n v="-715.3"/>
  </r>
  <r>
    <m/>
    <s v="1010955464"/>
    <s v="19/05/2025"/>
    <n v="355.88"/>
    <s v="13/06/2025"/>
    <s v="13/06/2025"/>
    <n v="355.88"/>
    <x v="1"/>
    <n v="0"/>
    <n v="0"/>
  </r>
  <r>
    <m/>
    <s v="0029/2025"/>
    <s v="29/05/2025"/>
    <n v="2854.8"/>
    <s v="27/06/2025"/>
    <s v="27/06/2025"/>
    <n v="2404.8000000000002"/>
    <x v="1"/>
    <n v="0"/>
    <n v="0"/>
  </r>
  <r>
    <m/>
    <s v="2/33"/>
    <s v="22/04/2025"/>
    <n v="135.69"/>
    <d v="2025-05-22T00:00:00"/>
    <s v="02/05/2025"/>
    <n v="117.69"/>
    <x v="1"/>
    <n v="-20"/>
    <n v="-2713.8"/>
  </r>
  <r>
    <m/>
    <s v="2/36"/>
    <s v="22/04/2025"/>
    <n v="4364.67"/>
    <d v="2025-05-22T00:00:00"/>
    <s v="02/05/2025"/>
    <n v="3676.67"/>
    <x v="1"/>
    <n v="-20"/>
    <n v="-87293.4"/>
  </r>
  <r>
    <m/>
    <s v="FATTPA 6_25"/>
    <s v="07/04/2025"/>
    <n v="924.59"/>
    <s v="30/04/2025"/>
    <s v="29/04/2025"/>
    <n v="909.84"/>
    <x v="1"/>
    <n v="-1"/>
    <n v="-924.59"/>
  </r>
  <r>
    <m/>
    <s v="25P00004"/>
    <s v="24/02/2025"/>
    <n v="19982.52"/>
    <s v="03/04/2025"/>
    <s v="03/04/2025"/>
    <n v="19982.52"/>
    <x v="1"/>
    <n v="0"/>
    <n v="0"/>
  </r>
  <r>
    <m/>
    <s v="E159"/>
    <s v="09/05/2025"/>
    <n v="234.82"/>
    <s v="09/06/2025"/>
    <s v="10/06/2025"/>
    <n v="234.82"/>
    <x v="1"/>
    <n v="1"/>
    <n v="234.82"/>
  </r>
  <r>
    <m/>
    <s v="1PA"/>
    <s v="26/05/2025"/>
    <n v="2450"/>
    <s v="26/06/2025"/>
    <s v="27/06/2025"/>
    <n v="2450"/>
    <x v="1"/>
    <n v="1"/>
    <n v="2450"/>
  </r>
  <r>
    <m/>
    <s v="6662507414"/>
    <s v="27/05/2025"/>
    <n v="147.18"/>
    <s v="27/06/2025"/>
    <s v="25/06/2025"/>
    <n v="147.18"/>
    <x v="1"/>
    <n v="-2"/>
    <n v="-294.36"/>
  </r>
  <r>
    <m/>
    <s v="IIT2507998"/>
    <s v="28/04/2025"/>
    <n v="9115.7199999999993"/>
    <s v="27/05/2025"/>
    <s v="28/05/2025"/>
    <n v="9115.7199999999993"/>
    <x v="1"/>
    <n v="1"/>
    <n v="9115.7199999999993"/>
  </r>
  <r>
    <m/>
    <s v="IIT2510070"/>
    <s v="02/06/2025"/>
    <n v="13158.84"/>
    <s v="27/06/2025"/>
    <s v="27/06/2025"/>
    <n v="13158.84"/>
    <x v="1"/>
    <n v="0"/>
    <n v="0"/>
  </r>
  <r>
    <m/>
    <s v="2025321013679"/>
    <s v="01/05/2025"/>
    <n v="690"/>
    <s v="27/05/2025"/>
    <s v="27/05/2025"/>
    <n v="690"/>
    <x v="1"/>
    <n v="0"/>
    <n v="0"/>
  </r>
  <r>
    <m/>
    <s v="000155"/>
    <s v="29/04/2025"/>
    <n v="431.97"/>
    <s v="27/05/2025"/>
    <s v="27/05/2025"/>
    <n v="431.97"/>
    <x v="1"/>
    <n v="0"/>
    <n v="0"/>
  </r>
  <r>
    <m/>
    <s v="H42480"/>
    <s v="30/04/2025"/>
    <n v="2125"/>
    <s v="01/06/2025"/>
    <s v="21/05/2025"/>
    <n v="2125"/>
    <x v="1"/>
    <n v="-11"/>
    <n v="-23375"/>
  </r>
  <r>
    <m/>
    <s v="H42768"/>
    <s v="31/05/2025"/>
    <n v="796.93"/>
    <s v="03/07/2025"/>
    <s v="30/06/2025"/>
    <n v="796.93"/>
    <x v="1"/>
    <n v="-3"/>
    <n v="-2390.79"/>
  </r>
  <r>
    <m/>
    <s v="139PA"/>
    <s v="31/05/2025"/>
    <n v="1504.25"/>
    <s v="27/06/2025"/>
    <s v="27/06/2025"/>
    <n v="1504.25"/>
    <x v="1"/>
    <n v="0"/>
    <n v="0"/>
  </r>
  <r>
    <m/>
    <s v="71PA"/>
    <s v="31/03/2025"/>
    <n v="1504.25"/>
    <s v="30/04/2025"/>
    <s v="29/04/2025"/>
    <n v="1504.25"/>
    <x v="1"/>
    <n v="-1"/>
    <n v="-1504.25"/>
  </r>
  <r>
    <m/>
    <s v="3301000138-1226"/>
    <s v="02/04/2025"/>
    <n v="5229.2700000000004"/>
    <s v="05/04/2025"/>
    <s v="04/04/2025"/>
    <n v="5229.2700000000004"/>
    <x v="1"/>
    <n v="-1"/>
    <n v="-5229.2700000000004"/>
  </r>
  <r>
    <m/>
    <s v="3301000209-1226"/>
    <s v="05/06/2025"/>
    <n v="88699.68"/>
    <s v="06/07/2025"/>
    <s v="10/06/2025"/>
    <n v="88699.68"/>
    <x v="1"/>
    <n v="-26"/>
    <n v="-2306191.6799999997"/>
  </r>
  <r>
    <m/>
    <s v="123"/>
    <s v="14/03/2025"/>
    <n v="250"/>
    <s v="10/04/2025"/>
    <s v="10/04/2025"/>
    <n v="250"/>
    <x v="1"/>
    <n v="0"/>
    <n v="0"/>
  </r>
  <r>
    <m/>
    <s v="ITMP/25/02563"/>
    <s v="31/03/2025"/>
    <n v="15300"/>
    <s v="02/05/2025"/>
    <s v="02/05/2025"/>
    <n v="15300"/>
    <x v="1"/>
    <n v="0"/>
    <n v="0"/>
  </r>
  <r>
    <m/>
    <s v="1025125929"/>
    <s v="27/05/2025"/>
    <n v="512.36"/>
    <s v="27/06/2025"/>
    <s v="27/06/2025"/>
    <n v="512.36"/>
    <x v="1"/>
    <n v="0"/>
    <n v="0"/>
  </r>
  <r>
    <m/>
    <s v="H/2025/001661/E"/>
    <s v="17/04/2025"/>
    <n v="157.5"/>
    <s v="17/04/2025"/>
    <s v="23/04/2025"/>
    <n v="157.5"/>
    <x v="1"/>
    <n v="6"/>
    <n v="945"/>
  </r>
  <r>
    <m/>
    <s v="INV-PA-MED-25-00004"/>
    <s v="15/05/2025"/>
    <n v="2400"/>
    <s v="13/06/2025"/>
    <s v="13/06/2025"/>
    <n v="2400"/>
    <x v="1"/>
    <n v="0"/>
    <n v="0"/>
  </r>
  <r>
    <m/>
    <s v="999"/>
    <s v="19/05/2025"/>
    <n v="312"/>
    <s v="19/06/2025"/>
    <s v="20/06/2025"/>
    <n v="267"/>
    <x v="1"/>
    <n v="1"/>
    <n v="312"/>
  </r>
  <r>
    <m/>
    <s v="2025321010625"/>
    <s v="01/04/2025"/>
    <n v="690"/>
    <s v="30/04/2025"/>
    <s v="29/04/2025"/>
    <n v="690"/>
    <x v="1"/>
    <n v="-1"/>
    <n v="-690"/>
  </r>
  <r>
    <m/>
    <s v="28/PA"/>
    <s v="17/04/2025"/>
    <n v="120"/>
    <s v="15/05/2025"/>
    <s v="15/05/2025"/>
    <n v="120"/>
    <x v="1"/>
    <n v="0"/>
    <n v="0"/>
  </r>
  <r>
    <m/>
    <s v="000154"/>
    <s v="11/04/2025"/>
    <n v="108.36"/>
    <s v="09/05/2025"/>
    <s v="08/05/2025"/>
    <n v="108.36"/>
    <x v="1"/>
    <n v="-1"/>
    <n v="-108.36"/>
  </r>
  <r>
    <m/>
    <s v="H42291"/>
    <s v="28/02/2025"/>
    <n v="4202.62"/>
    <s v="03/04/2025"/>
    <s v="03/04/2025"/>
    <n v="4202.62"/>
    <x v="1"/>
    <n v="0"/>
    <n v="0"/>
  </r>
  <r>
    <m/>
    <s v="T59598"/>
    <s v="28/02/2025"/>
    <n v="860.84"/>
    <s v="13/04/2025"/>
    <s v="03/04/2025"/>
    <n v="860.84"/>
    <x v="1"/>
    <n v="-10"/>
    <n v="-8608.4"/>
  </r>
  <r>
    <m/>
    <s v="45/2025"/>
    <s v="22/05/2025"/>
    <n v="1300"/>
    <s v="22/06/2025"/>
    <s v="20/06/2025"/>
    <n v="1300"/>
    <x v="1"/>
    <n v="-2"/>
    <n v="-2600"/>
  </r>
  <r>
    <m/>
    <s v="412509020675"/>
    <s v="08/04/2025"/>
    <n v="1457.01"/>
    <s v="08/05/2025"/>
    <s v="12/05/2025"/>
    <n v="1457.01"/>
    <x v="1"/>
    <n v="4"/>
    <n v="5828.04"/>
  </r>
  <r>
    <m/>
    <s v="FATTPA 30_25"/>
    <s v="08/05/2025"/>
    <n v="3283.02"/>
    <s v="08/06/2025"/>
    <s v="21/05/2025"/>
    <n v="2765.52"/>
    <x v="1"/>
    <n v="-18"/>
    <n v="-59094.36"/>
  </r>
  <r>
    <m/>
    <s v="78/PA"/>
    <s v="21/03/2025"/>
    <n v="192"/>
    <s v="21/04/2025"/>
    <s v="18/04/2025"/>
    <n v="192"/>
    <x v="1"/>
    <n v="-3"/>
    <n v="-576"/>
  </r>
  <r>
    <m/>
    <s v="203/E"/>
    <s v="03/06/2025"/>
    <n v="1400"/>
    <s v="03/07/2025"/>
    <s v="03/07/2025"/>
    <n v="1400"/>
    <x v="2"/>
    <n v="0"/>
    <n v="0"/>
  </r>
  <r>
    <m/>
    <s v="412513853870"/>
    <s v="10/06/2025"/>
    <n v="1004.21"/>
    <s v="10/07/2025"/>
    <s v="11/07/2025"/>
    <n v="1004.21"/>
    <x v="2"/>
    <n v="1"/>
    <n v="1004.21"/>
  </r>
  <r>
    <m/>
    <s v="3/84"/>
    <s v="19/06/2025"/>
    <n v="1360"/>
    <s v="14/07/2025"/>
    <s v="14/07/2025"/>
    <n v="1360"/>
    <x v="2"/>
    <n v="0"/>
    <n v="0"/>
  </r>
  <r>
    <m/>
    <s v="468"/>
    <s v="04/06/2025"/>
    <n v="7398.24"/>
    <s v="04/07/2025"/>
    <s v="07/07/2025"/>
    <n v="7398.24"/>
    <x v="2"/>
    <n v="3"/>
    <n v="22194.720000000001"/>
  </r>
  <r>
    <m/>
    <s v="48/25SP"/>
    <s v="04/06/2025"/>
    <n v="882"/>
    <s v="09/07/2025"/>
    <s v="08/07/2025"/>
    <n v="882"/>
    <x v="2"/>
    <n v="-1"/>
    <n v="-882"/>
  </r>
  <r>
    <m/>
    <s v="5275/2025-THF"/>
    <s v="06/06/2025"/>
    <n v="1536.09"/>
    <s v="06/07/2025"/>
    <s v="14/07/2025"/>
    <n v="185.18"/>
    <x v="2"/>
    <n v="8"/>
    <n v="12288.72"/>
  </r>
  <r>
    <m/>
    <s v="22-2025"/>
    <s v="30/06/2025"/>
    <n v="2082"/>
    <s v="30/07/2025"/>
    <s v="18/07/2025"/>
    <n v="1782"/>
    <x v="2"/>
    <n v="-12"/>
    <n v="-24984"/>
  </r>
  <r>
    <m/>
    <s v="415/001"/>
    <s v="08/07/2025"/>
    <n v="859.11"/>
    <s v="08/08/2025"/>
    <s v="25/07/2025"/>
    <n v="552.28"/>
    <x v="2"/>
    <n v="-14"/>
    <n v="-12027.54"/>
  </r>
  <r>
    <m/>
    <s v="415/001"/>
    <s v="08/07/2025"/>
    <n v="859.11"/>
    <s v="08/08/2025"/>
    <s v="01/07/2025"/>
    <n v="306.83"/>
    <x v="2"/>
    <n v="-38"/>
    <n v="-32646.18"/>
  </r>
  <r>
    <m/>
    <s v="0075220659"/>
    <s v="27/03/2025"/>
    <n v="1485"/>
    <s v="29/07/2025"/>
    <s v="29/07/2025"/>
    <n v="1485"/>
    <x v="2"/>
    <n v="0"/>
    <n v="0"/>
  </r>
  <r>
    <m/>
    <s v="412516295313"/>
    <s v="09/07/2025"/>
    <n v="1358.3"/>
    <s v="08/08/2025"/>
    <s v="11/08/2025"/>
    <n v="1358.3"/>
    <x v="2"/>
    <n v="3"/>
    <n v="4074.8999999999996"/>
  </r>
  <r>
    <m/>
    <s v="2025321019429"/>
    <s v="01/07/2025"/>
    <n v="690"/>
    <s v="29/07/2025"/>
    <s v="29/07/2025"/>
    <n v="690"/>
    <x v="2"/>
    <n v="0"/>
    <n v="0"/>
  </r>
  <r>
    <m/>
    <s v="FATTPA 10_25"/>
    <s v="24/06/2025"/>
    <n v="8500"/>
    <s v="24/07/2025"/>
    <s v="29/07/2025"/>
    <n v="8500"/>
    <x v="2"/>
    <n v="5"/>
    <n v="42500"/>
  </r>
  <r>
    <m/>
    <s v="3301000299-1226"/>
    <s v="22/07/2025"/>
    <n v="5282.47"/>
    <s v="22/08/2025"/>
    <s v="01/08/2025"/>
    <n v="4188.45"/>
    <x v="2"/>
    <n v="-21"/>
    <n v="-110931.87000000001"/>
  </r>
  <r>
    <m/>
    <s v="1025HOTELBIS"/>
    <s v="04/07/2025"/>
    <n v="1778"/>
    <s v="04/07/2025"/>
    <s v="01/07/2025"/>
    <n v="1778"/>
    <x v="2"/>
    <n v="-3"/>
    <n v="-5334"/>
  </r>
  <r>
    <m/>
    <s v="2100"/>
    <s v="09/07/2025"/>
    <n v="1348.36"/>
    <s v="09/08/2025"/>
    <s v="01/07/2025"/>
    <n v="1348.36"/>
    <x v="2"/>
    <n v="-39"/>
    <n v="-52586.039999999994"/>
  </r>
  <r>
    <m/>
    <s v="IT51V8AXABEI"/>
    <s v="23/07/2025"/>
    <n v="20.91"/>
    <s v="07/08/2025"/>
    <s v="07/08/2025"/>
    <n v="20.91"/>
    <x v="2"/>
    <n v="0"/>
    <n v="0"/>
  </r>
  <r>
    <m/>
    <s v="3/114"/>
    <s v="25/07/2025"/>
    <n v="1360"/>
    <s v="07/08/2025"/>
    <s v="07/08/2025"/>
    <n v="1360"/>
    <x v="2"/>
    <n v="0"/>
    <n v="0"/>
  </r>
  <r>
    <m/>
    <s v="V0-111824"/>
    <s v="01/07/2025"/>
    <n v="3999.05"/>
    <s v="01/08/2025"/>
    <s v="01/08/2025"/>
    <n v="3999.05"/>
    <x v="2"/>
    <n v="0"/>
    <n v="0"/>
  </r>
  <r>
    <m/>
    <s v="10500/3Q"/>
    <s v="11/07/2025"/>
    <n v="319"/>
    <d v="2025-08-11T00:00:00"/>
    <s v="31/07/2025"/>
    <n v="319"/>
    <x v="2"/>
    <n v="-11"/>
    <n v="-3509"/>
  </r>
  <r>
    <m/>
    <s v="196PA"/>
    <s v="31/07/2025"/>
    <n v="1504.25"/>
    <s v="07/08/2025"/>
    <s v="07/08/2025"/>
    <n v="1504.25"/>
    <x v="2"/>
    <n v="0"/>
    <n v="0"/>
  </r>
  <r>
    <m/>
    <s v="IT51ZP9MABEI"/>
    <s v="05/08/2025"/>
    <n v="11.68"/>
    <s v="08/08/2025"/>
    <s v="08/08/2025"/>
    <n v="11.68"/>
    <x v="2"/>
    <n v="0"/>
    <n v="0"/>
  </r>
  <r>
    <m/>
    <s v="28/PA"/>
    <s v="31/07/2025"/>
    <n v="4098.82"/>
    <s v="04/09/2025"/>
    <s v="04/09/2025"/>
    <n v="4098.82"/>
    <x v="2"/>
    <n v="0"/>
    <n v="0"/>
  </r>
  <r>
    <m/>
    <s v="205"/>
    <s v="30/07/2025"/>
    <n v="253.24"/>
    <s v="05/09/2025"/>
    <s v="04/09/2025"/>
    <n v="224.84"/>
    <x v="2"/>
    <n v="-1"/>
    <n v="-253.24"/>
  </r>
  <r>
    <m/>
    <s v="29-2025"/>
    <s v="30/08/2025"/>
    <n v="2082"/>
    <s v="30/09/2025"/>
    <s v="10/09/2025"/>
    <n v="1782"/>
    <x v="2"/>
    <n v="-20"/>
    <n v="-41640"/>
  </r>
  <r>
    <m/>
    <s v="59"/>
    <s v="02/09/2025"/>
    <n v="850"/>
    <s v="02/10/2025"/>
    <s v="04/09/2025"/>
    <n v="850"/>
    <x v="2"/>
    <n v="-28"/>
    <n v="-23800"/>
  </r>
  <r>
    <m/>
    <s v="1010968019"/>
    <s v="11/08/2025"/>
    <n v="355.88"/>
    <s v="10/09/2025"/>
    <s v="10/09/2025"/>
    <n v="355.88"/>
    <x v="2"/>
    <n v="0"/>
    <n v="0"/>
  </r>
  <r>
    <m/>
    <s v="216PA"/>
    <s v="31/08/2025"/>
    <n v="1504.25"/>
    <s v="30/09/2025"/>
    <s v="29/09/2025"/>
    <n v="1504.25"/>
    <x v="2"/>
    <n v="-1"/>
    <n v="-1504.25"/>
  </r>
  <r>
    <m/>
    <s v="N80665"/>
    <s v="31/07/2025"/>
    <n v="4508.5600000000004"/>
    <s v="27/09/2025"/>
    <s v="12/09/2025"/>
    <n v="4508.5600000000004"/>
    <x v="2"/>
    <n v="-15"/>
    <n v="-67628.400000000009"/>
  </r>
  <r>
    <m/>
    <s v="H43030"/>
    <s v="31/07/2025"/>
    <n v="1574.8"/>
    <s v="03/09/2025"/>
    <s v="12/09/2025"/>
    <n v="1574.8"/>
    <x v="2"/>
    <n v="9"/>
    <n v="14173.199999999999"/>
  </r>
  <r>
    <m/>
    <s v="H43187"/>
    <s v="31/08/2025"/>
    <n v="3320"/>
    <s v="02/10/2025"/>
    <s v="12/09/2025"/>
    <n v="3320"/>
    <x v="2"/>
    <n v="-20"/>
    <n v="-66400"/>
  </r>
  <r>
    <m/>
    <s v="N80568"/>
    <s v="30/06/2025"/>
    <n v="118.04"/>
    <s v="27/09/2025"/>
    <s v="12/09/2025"/>
    <n v="118.04"/>
    <x v="2"/>
    <n v="-15"/>
    <n v="-1770.6000000000001"/>
  </r>
  <r>
    <m/>
    <s v="IN-2025-0502086"/>
    <s v="02/08/2025"/>
    <n v="1085.8"/>
    <s v="02/09/2025"/>
    <s v="31/08/2025"/>
    <n v="1085.8"/>
    <x v="2"/>
    <n v="-2"/>
    <n v="-2171.6"/>
  </r>
  <r>
    <m/>
    <s v="6662507615"/>
    <s v="02/09/2025"/>
    <n v="154.1"/>
    <s v="02/10/2025"/>
    <s v="19/09/2025"/>
    <n v="154.1"/>
    <x v="2"/>
    <n v="-13"/>
    <n v="-2003.3"/>
  </r>
  <r>
    <m/>
    <s v="13054/3Q"/>
    <s v="11/09/2025"/>
    <n v="319"/>
    <s v="11/10/2025"/>
    <s v="30/09/2025"/>
    <n v="319"/>
    <x v="2"/>
    <n v="-11"/>
    <n v="-3509"/>
  </r>
  <r>
    <m/>
    <s v="5/2025"/>
    <s v="24/09/2025"/>
    <n v="232787.68"/>
    <s v="24/10/2025"/>
    <s v="30/09/2025"/>
    <n v="17404.38"/>
    <x v="2"/>
    <n v="-24"/>
    <n v="-5586904.3200000003"/>
  </r>
  <r>
    <m/>
    <s v="5/2025"/>
    <s v="24/09/2025"/>
    <n v="232787.68"/>
    <s v="24/10/2025"/>
    <s v="30/09/2025"/>
    <n v="215383.3"/>
    <x v="2"/>
    <n v="-24"/>
    <n v="-5586904.3200000003"/>
  </r>
  <r>
    <m/>
    <s v="25/2E/000288"/>
    <s v="12/06/2025"/>
    <n v="8546.39"/>
    <s v="14/07/2025"/>
    <s v="14/07/2025"/>
    <n v="8546.39"/>
    <x v="2"/>
    <n v="0"/>
    <n v="0"/>
  </r>
  <r>
    <m/>
    <s v="6662507616"/>
    <s v="02/09/2025"/>
    <n v="27844.41"/>
    <s v="02/10/2025"/>
    <s v="19/09/2025"/>
    <n v="27844.41"/>
    <x v="2"/>
    <n v="-13"/>
    <n v="-361977.33"/>
  </r>
  <r>
    <m/>
    <s v="T15203"/>
    <s v="31/07/2025"/>
    <n v="3915.57"/>
    <s v="27/09/2025"/>
    <s v="12/09/2025"/>
    <n v="3915.57"/>
    <x v="2"/>
    <n v="-15"/>
    <n v="-58733.55"/>
  </r>
  <r>
    <m/>
    <s v="231"/>
    <s v="28/04/2025"/>
    <n v="14191.93"/>
    <s v="27/05/2025"/>
    <s v="08/07/2025"/>
    <n v="14191.93"/>
    <x v="2"/>
    <n v="42"/>
    <n v="596061.06000000006"/>
  </r>
  <r>
    <m/>
    <s v="2025 1765"/>
    <s v="21/07/2025"/>
    <n v="8662.5"/>
    <s v="07/08/2025"/>
    <s v="07/08/2025"/>
    <n v="8662.5"/>
    <x v="2"/>
    <n v="0"/>
    <n v="0"/>
  </r>
  <r>
    <m/>
    <s v="2025 1993"/>
    <s v="01/09/2025"/>
    <n v="180"/>
    <s v="30/09/2025"/>
    <s v="29/09/2025"/>
    <n v="180"/>
    <x v="2"/>
    <n v="-1"/>
    <n v="-180"/>
  </r>
  <r>
    <m/>
    <s v="1410001486"/>
    <s v="09/07/2025"/>
    <n v="173.08"/>
    <s v="07/08/2025"/>
    <s v="07/08/2025"/>
    <n v="173.08"/>
    <x v="2"/>
    <n v="0"/>
    <n v="0"/>
  </r>
  <r>
    <m/>
    <s v="0001610"/>
    <s v="01/08/2025"/>
    <n v="1050"/>
    <s v="07/08/2025"/>
    <s v="07/08/2025"/>
    <n v="1050"/>
    <x v="2"/>
    <n v="0"/>
    <n v="0"/>
  </r>
  <r>
    <m/>
    <s v="25-0676"/>
    <s v="09/07/2025"/>
    <n v="100"/>
    <s v="07/08/2025"/>
    <s v="07/08/2025"/>
    <n v="100"/>
    <x v="2"/>
    <n v="0"/>
    <n v="0"/>
  </r>
  <r>
    <m/>
    <s v="1025170372"/>
    <s v="21/07/2025"/>
    <n v="665.54"/>
    <s v="07/08/2025"/>
    <s v="07/08/2025"/>
    <n v="665.54"/>
    <x v="2"/>
    <n v="0"/>
    <n v="0"/>
  </r>
  <r>
    <m/>
    <s v="2012003222"/>
    <s v="20/08/2025"/>
    <n v="260"/>
    <s v="24/09/2025"/>
    <s v="24/09/2025"/>
    <n v="260"/>
    <x v="2"/>
    <n v="0"/>
    <n v="0"/>
  </r>
  <r>
    <m/>
    <s v="4/2025"/>
    <s v="22/07/2025"/>
    <n v="178666.12"/>
    <s v="22/08/2025"/>
    <s v="25/07/2025"/>
    <n v="178666.12"/>
    <x v="2"/>
    <n v="-28"/>
    <n v="-5002651.3599999994"/>
  </r>
  <r>
    <m/>
    <s v="133/PA"/>
    <s v="18/06/2025"/>
    <n v="50"/>
    <s v="18/07/2025"/>
    <s v="18/07/2025"/>
    <n v="50"/>
    <x v="2"/>
    <n v="0"/>
    <n v="0"/>
  </r>
  <r>
    <m/>
    <s v="FE22/25"/>
    <s v="07/07/2025"/>
    <n v="950"/>
    <s v="07/08/2025"/>
    <s v="08/07/2025"/>
    <n v="950"/>
    <x v="2"/>
    <n v="-30"/>
    <n v="-28500"/>
  </r>
  <r>
    <m/>
    <s v="3301000260-1226"/>
    <s v="04/07/2025"/>
    <n v="23361.37"/>
    <s v="03/08/2025"/>
    <s v="01/08/2025"/>
    <n v="23361.37"/>
    <x v="2"/>
    <n v="-2"/>
    <n v="-46722.74"/>
  </r>
  <r>
    <m/>
    <s v="0043/2025"/>
    <s v="31/08/2025"/>
    <n v="1903.2"/>
    <s v="30/09/2025"/>
    <s v="29/09/2025"/>
    <n v="1603.2"/>
    <x v="2"/>
    <n v="-1"/>
    <n v="-1903.2"/>
  </r>
  <r>
    <m/>
    <s v="40010232"/>
    <s v="12/06/2025"/>
    <n v="804"/>
    <s v="14/07/2025"/>
    <s v="14/07/2025"/>
    <n v="804"/>
    <x v="2"/>
    <n v="0"/>
    <n v="0"/>
  </r>
  <r>
    <m/>
    <s v="64/PA"/>
    <s v="31/08/2025"/>
    <n v="872.73"/>
    <s v="30/09/2025"/>
    <s v="29/09/2025"/>
    <n v="872.73"/>
    <x v="2"/>
    <n v="-1"/>
    <n v="-872.73"/>
  </r>
  <r>
    <m/>
    <s v="FPA 2/25"/>
    <s v="22/07/2025"/>
    <n v="5577.99"/>
    <s v="21/08/2025"/>
    <s v="10/09/2025"/>
    <n v="5577.99"/>
    <x v="2"/>
    <n v="20"/>
    <n v="111559.79999999999"/>
  </r>
  <r>
    <m/>
    <s v="FATTPA 11_25"/>
    <s v="09/07/2025"/>
    <n v="659.02"/>
    <s v="29/07/2025"/>
    <s v="29/07/2025"/>
    <n v="659.02"/>
    <x v="2"/>
    <n v="0"/>
    <n v="0"/>
  </r>
  <r>
    <m/>
    <s v="825500476794"/>
    <s v="20/08/2025"/>
    <n v="1499.6"/>
    <s v="17/09/2025"/>
    <s v="18/09/2025"/>
    <n v="1499.6"/>
    <x v="2"/>
    <n v="1"/>
    <n v="1499.6"/>
  </r>
  <r>
    <m/>
    <s v="IT51V89AABEI"/>
    <s v="23/07/2025"/>
    <n v="15.55"/>
    <s v="07/08/2025"/>
    <s v="07/08/2025"/>
    <n v="15.55"/>
    <x v="2"/>
    <n v="0"/>
    <n v="0"/>
  </r>
  <r>
    <m/>
    <s v="25302497"/>
    <s v="31/07/2025"/>
    <n v="5581"/>
    <s v="04/09/2025"/>
    <s v="04/09/2025"/>
    <n v="5581"/>
    <x v="2"/>
    <n v="0"/>
    <n v="0"/>
  </r>
  <r>
    <m/>
    <s v="27/2025"/>
    <s v="18/09/2025"/>
    <n v="260"/>
    <s v="18/10/2025"/>
    <s v="22/09/2025"/>
    <n v="222.5"/>
    <x v="2"/>
    <n v="-26"/>
    <n v="-6760"/>
  </r>
  <r>
    <m/>
    <s v="E07853"/>
    <s v="31/07/2025"/>
    <n v="669.29"/>
    <d v="2025-09-24T00:00:00"/>
    <s v="12/09/2025"/>
    <n v="669.29"/>
    <x v="2"/>
    <n v="-12"/>
    <n v="-8031.48"/>
  </r>
  <r>
    <m/>
    <s v="H43100"/>
    <s v="31/07/2025"/>
    <n v="828.88"/>
    <s v="03/09/2025"/>
    <s v="12/09/2025"/>
    <n v="828.88"/>
    <x v="2"/>
    <n v="9"/>
    <n v="7459.92"/>
  </r>
  <r>
    <m/>
    <s v="N80472"/>
    <s v="31/05/2025"/>
    <n v="130.33000000000001"/>
    <s v="26/09/2025"/>
    <s v="12/09/2025"/>
    <n v="130.33000000000001"/>
    <x v="2"/>
    <n v="-14"/>
    <n v="-1824.6200000000001"/>
  </r>
  <r>
    <m/>
    <s v="N80508"/>
    <s v="17/06/2025"/>
    <n v="190"/>
    <d v="2025-09-30T00:00:00"/>
    <s v="16/09/2025"/>
    <n v="190"/>
    <x v="2"/>
    <n v="-14"/>
    <n v="-2660"/>
  </r>
  <r>
    <m/>
    <s v="01S620252181004452"/>
    <s v="16/06/2025"/>
    <n v="110.4"/>
    <s v="16/07/2025"/>
    <s v="17/07/2025"/>
    <n v="110.4"/>
    <x v="2"/>
    <n v="1"/>
    <n v="110.4"/>
  </r>
  <r>
    <m/>
    <s v="92"/>
    <s v="04/06/2025"/>
    <n v="506.48"/>
    <s v="17/07/2025"/>
    <s v="18/07/2025"/>
    <n v="449.68"/>
    <x v="2"/>
    <n v="1"/>
    <n v="506.48"/>
  </r>
  <r>
    <m/>
    <s v="000617"/>
    <s v="25/06/2025"/>
    <n v="4000"/>
    <s v="25/07/2025"/>
    <s v="25/07/2025"/>
    <n v="4000"/>
    <x v="2"/>
    <n v="0"/>
    <n v="0"/>
  </r>
  <r>
    <m/>
    <s v="1025185306"/>
    <s v="12/08/2025"/>
    <n v="1.66"/>
    <s v="10/09/2025"/>
    <s v="10/09/2025"/>
    <n v="1.66"/>
    <x v="2"/>
    <n v="0"/>
    <n v="0"/>
  </r>
  <r>
    <m/>
    <s v="1192"/>
    <s v="25/06/2025"/>
    <n v="15002"/>
    <s v="27/07/2025"/>
    <s v="25/07/2025"/>
    <n v="15002"/>
    <x v="2"/>
    <n v="-2"/>
    <n v="-30004"/>
  </r>
  <r>
    <m/>
    <s v="001360/25E"/>
    <s v="11/06/2025"/>
    <n v="10757"/>
    <s v="09/07/2025"/>
    <s v="08/07/2025"/>
    <n v="10757"/>
    <x v="2"/>
    <n v="-1"/>
    <n v="-10757"/>
  </r>
  <r>
    <m/>
    <s v="25FVD-10250"/>
    <s v="22/07/2025"/>
    <n v="150"/>
    <s v="07/08/2025"/>
    <s v="07/08/2025"/>
    <n v="150"/>
    <x v="2"/>
    <n v="0"/>
    <n v="0"/>
  </r>
  <r>
    <m/>
    <s v="IT51V7MZABEI"/>
    <s v="23/07/2025"/>
    <n v="21.31"/>
    <s v="07/08/2025"/>
    <s v="07/08/2025"/>
    <n v="21.31"/>
    <x v="2"/>
    <n v="0"/>
    <n v="0"/>
  </r>
  <r>
    <m/>
    <s v="IT51ZAELABEI"/>
    <s v="04/08/2025"/>
    <n v="41.11"/>
    <s v="08/08/2025"/>
    <s v="08/08/2025"/>
    <n v="41.11"/>
    <x v="2"/>
    <n v="0"/>
    <n v="0"/>
  </r>
  <r>
    <m/>
    <s v="1010251500005870"/>
    <s v="31/07/2025"/>
    <n v="22.5"/>
    <s v="07/08/2025"/>
    <s v="07/08/2025"/>
    <n v="22.5"/>
    <x v="2"/>
    <n v="0"/>
    <n v="0"/>
  </r>
  <r>
    <m/>
    <s v="V0-133653"/>
    <s v="04/08/2025"/>
    <n v="913.55"/>
    <s v="30/09/2025"/>
    <s v="03/09/2025"/>
    <n v="913.55"/>
    <x v="2"/>
    <n v="-27"/>
    <n v="-24665.85"/>
  </r>
  <r>
    <m/>
    <s v="000212"/>
    <s v="30/06/2025"/>
    <n v="431.97"/>
    <s v="29/07/2025"/>
    <s v="29/07/2025"/>
    <n v="431.97"/>
    <x v="2"/>
    <n v="0"/>
    <n v="0"/>
  </r>
  <r>
    <m/>
    <s v="000258"/>
    <s v="28/07/2025"/>
    <n v="431.97"/>
    <s v="07/08/2025"/>
    <s v="07/08/2025"/>
    <n v="431.97"/>
    <x v="2"/>
    <n v="0"/>
    <n v="0"/>
  </r>
  <r>
    <m/>
    <s v="163PA"/>
    <s v="30/06/2025"/>
    <n v="1504.25"/>
    <s v="29/07/2025"/>
    <s v="29/07/2025"/>
    <n v="1504.25"/>
    <x v="2"/>
    <n v="0"/>
    <n v="0"/>
  </r>
  <r>
    <m/>
    <s v="3/2025"/>
    <s v="01/07/2025"/>
    <n v="81750"/>
    <s v="01/08/2025"/>
    <s v="03/07/2025"/>
    <n v="81750"/>
    <x v="2"/>
    <n v="-29"/>
    <n v="-2370750"/>
  </r>
  <r>
    <m/>
    <s v="11849/3Q"/>
    <s v="11/08/2025"/>
    <n v="319"/>
    <d v="2025-09-11T00:00:00"/>
    <s v="31/08/2025"/>
    <n v="319"/>
    <x v="2"/>
    <n v="-11"/>
    <n v="-3509"/>
  </r>
  <r>
    <m/>
    <s v="V60007731/2025"/>
    <s v="10/04/2025"/>
    <n v="715.3"/>
    <s v="09/05/2025"/>
    <s v="18/09/2025"/>
    <n v="210"/>
    <x v="2"/>
    <n v="132"/>
    <n v="94419.599999999991"/>
  </r>
  <r>
    <m/>
    <s v="1410001485"/>
    <s v="09/07/2025"/>
    <n v="8080"/>
    <s v="07/08/2025"/>
    <s v="07/08/2025"/>
    <n v="8080"/>
    <x v="2"/>
    <n v="0"/>
    <n v="0"/>
  </r>
  <r>
    <m/>
    <s v="11455"/>
    <s v="08/08/2025"/>
    <n v="300"/>
    <s v="18/09/2025"/>
    <s v="18/09/2025"/>
    <n v="300"/>
    <x v="2"/>
    <n v="0"/>
    <n v="0"/>
  </r>
  <r>
    <m/>
    <s v="1121"/>
    <s v="25/07/2025"/>
    <n v="310"/>
    <s v="07/08/2025"/>
    <s v="07/08/2025"/>
    <n v="310"/>
    <x v="2"/>
    <n v="0"/>
    <n v="0"/>
  </r>
  <r>
    <m/>
    <s v="2407/FE/2025"/>
    <s v="09/07/2025"/>
    <n v="17.920000000000002"/>
    <s v="29/07/2025"/>
    <s v="29/07/2025"/>
    <n v="17.920000000000002"/>
    <x v="2"/>
    <n v="0"/>
    <n v="0"/>
  </r>
  <r>
    <m/>
    <s v="59/PA"/>
    <s v="07/08/2025"/>
    <n v="3596"/>
    <s v="10/09/2025"/>
    <s v="10/09/2025"/>
    <n v="3596"/>
    <x v="2"/>
    <n v="0"/>
    <n v="0"/>
  </r>
  <r>
    <m/>
    <s v="V0-94033"/>
    <s v="03/06/2025"/>
    <n v="3315.4"/>
    <s v="03/07/2025"/>
    <s v="02/07/2025"/>
    <n v="3315.4"/>
    <x v="2"/>
    <n v="-1"/>
    <n v="-3315.4"/>
  </r>
  <r>
    <m/>
    <s v="2025/198M"/>
    <s v="30/06/2025"/>
    <n v="20.49"/>
    <s v="29/07/2025"/>
    <s v="29/07/2025"/>
    <n v="20.49"/>
    <x v="2"/>
    <n v="0"/>
    <n v="0"/>
  </r>
  <r>
    <m/>
    <s v="H43048"/>
    <s v="31/07/2025"/>
    <n v="117.02"/>
    <s v="03/09/2025"/>
    <s v="12/09/2025"/>
    <n v="117.02"/>
    <x v="2"/>
    <n v="9"/>
    <n v="1053.18"/>
  </r>
  <r>
    <m/>
    <s v="N80675"/>
    <s v="31/07/2025"/>
    <n v="59.02"/>
    <s v="27/09/2025"/>
    <s v="12/09/2025"/>
    <n v="59.02"/>
    <x v="2"/>
    <n v="-15"/>
    <n v="-885.30000000000007"/>
  </r>
  <r>
    <m/>
    <s v="3301000265-1226"/>
    <s v="04/07/2025"/>
    <n v="42154.91"/>
    <s v="03/08/2025"/>
    <s v="01/08/2025"/>
    <n v="42154.91"/>
    <x v="2"/>
    <n v="-2"/>
    <n v="-84309.82"/>
  </r>
  <r>
    <m/>
    <s v="1925205339"/>
    <s v="15/07/2025"/>
    <n v="327.87"/>
    <d v="2025-08-15T00:00:00"/>
    <s v="31/07/2025"/>
    <n v="327.87"/>
    <x v="2"/>
    <n v="-15"/>
    <n v="-4918.05"/>
  </r>
  <r>
    <m/>
    <s v="AR02392293"/>
    <s v="30/07/2025"/>
    <n v="670.01"/>
    <s v="04/09/2025"/>
    <s v="01/09/2025"/>
    <n v="670.01"/>
    <x v="2"/>
    <n v="-3"/>
    <n v="-2010.03"/>
  </r>
  <r>
    <m/>
    <s v="01S620252181006110"/>
    <s v="15/09/2025"/>
    <n v="69.599999999999994"/>
    <s v="15/10/2025"/>
    <s v="16/10/2025"/>
    <n v="69.599999999999994"/>
    <x v="2"/>
    <n v="1"/>
    <n v="69.599999999999994"/>
  </r>
  <r>
    <m/>
    <s v="01S620252181005994"/>
    <s v="18/08/2025"/>
    <n v="135.6"/>
    <s v="17/09/2025"/>
    <s v="18/09/2025"/>
    <n v="135.6"/>
    <x v="2"/>
    <n v="1"/>
    <n v="135.6"/>
  </r>
  <r>
    <m/>
    <s v="77E"/>
    <s v="07/08/2025"/>
    <n v="4884.88"/>
    <s v="07/09/2025"/>
    <s v="12/09/2025"/>
    <n v="4114.88"/>
    <x v="2"/>
    <n v="5"/>
    <n v="24424.400000000001"/>
  </r>
  <r>
    <m/>
    <s v="0773"/>
    <s v="02/07/2025"/>
    <n v="6500"/>
    <s v="29/07/2025"/>
    <s v="29/07/2025"/>
    <n v="6500"/>
    <x v="2"/>
    <n v="0"/>
    <n v="0"/>
  </r>
  <r>
    <m/>
    <s v="53/PA"/>
    <s v="30/06/2025"/>
    <n v="654.54999999999995"/>
    <s v="29/07/2025"/>
    <s v="29/07/2025"/>
    <n v="654.54999999999995"/>
    <x v="2"/>
    <n v="0"/>
    <n v="0"/>
  </r>
  <r>
    <m/>
    <s v="943"/>
    <s v="16/06/2025"/>
    <n v="600"/>
    <s v="14/07/2025"/>
    <s v="14/07/2025"/>
    <n v="600"/>
    <x v="2"/>
    <n v="0"/>
    <n v="0"/>
  </r>
  <r>
    <m/>
    <s v="000677"/>
    <s v="09/07/2025"/>
    <n v="3200"/>
    <s v="07/08/2025"/>
    <s v="07/08/2025"/>
    <n v="3200"/>
    <x v="2"/>
    <n v="0"/>
    <n v="0"/>
  </r>
  <r>
    <m/>
    <s v="FATTPA 13_25"/>
    <s v="08/08/2025"/>
    <n v="926.23"/>
    <s v="04/09/2025"/>
    <s v="04/09/2025"/>
    <n v="926.23"/>
    <x v="2"/>
    <n v="0"/>
    <n v="0"/>
  </r>
  <r>
    <m/>
    <s v="FATTPA 10_25"/>
    <s v="11/06/2025"/>
    <n v="785.24"/>
    <s v="09/07/2025"/>
    <s v="08/07/2025"/>
    <n v="785.24"/>
    <x v="2"/>
    <n v="-1"/>
    <n v="-785.24"/>
  </r>
  <r>
    <m/>
    <s v="2012002419"/>
    <s v="24/06/2025"/>
    <n v="260"/>
    <s v="29/07/2025"/>
    <s v="29/07/2025"/>
    <n v="260"/>
    <x v="2"/>
    <n v="0"/>
    <n v="0"/>
  </r>
  <r>
    <m/>
    <s v="IT51V8B3ABEI"/>
    <s v="23/07/2025"/>
    <n v="17.2"/>
    <s v="07/08/2025"/>
    <s v="07/08/2025"/>
    <n v="17.2"/>
    <x v="2"/>
    <n v="0"/>
    <n v="0"/>
  </r>
  <r>
    <m/>
    <s v="IT51ZPAJABEI"/>
    <s v="05/08/2025"/>
    <n v="21.35"/>
    <s v="08/08/2025"/>
    <s v="08/08/2025"/>
    <n v="21.35"/>
    <x v="2"/>
    <n v="0"/>
    <n v="0"/>
  </r>
  <r>
    <m/>
    <s v="1010251500005025"/>
    <s v="30/06/2025"/>
    <n v="13.5"/>
    <s v="29/07/2025"/>
    <s v="29/07/2025"/>
    <n v="13.5"/>
    <x v="2"/>
    <n v="0"/>
    <n v="0"/>
  </r>
  <r>
    <m/>
    <s v="T06299"/>
    <s v="30/06/2025"/>
    <n v="77"/>
    <s v="07/09/2025"/>
    <s v="12/09/2025"/>
    <n v="77"/>
    <x v="2"/>
    <n v="5"/>
    <n v="385"/>
  </r>
  <r>
    <m/>
    <s v="N80461"/>
    <s v="31/05/2025"/>
    <n v="2167.19"/>
    <s v="24/09/2025"/>
    <s v="12/09/2025"/>
    <n v="2167.19"/>
    <x v="2"/>
    <n v="-12"/>
    <n v="-26006.28"/>
  </r>
  <r>
    <m/>
    <s v="2494/2025-HCFF"/>
    <s v="05/06/2025"/>
    <n v="737"/>
    <s v="05/07/2025"/>
    <s v="04/07/2025"/>
    <n v="737"/>
    <x v="2"/>
    <n v="-1"/>
    <n v="-737"/>
  </r>
  <r>
    <m/>
    <s v="PAE0050091"/>
    <s v="31/12/2024"/>
    <n v="226.49"/>
    <s v="31/01/2025"/>
    <s v="31/01/2025"/>
    <n v="226.49"/>
    <x v="3"/>
    <n v="0"/>
    <n v="0"/>
  </r>
  <r>
    <m/>
    <s v="000280"/>
    <s v="30/08/2025"/>
    <n v="431.97"/>
    <s v="02/10/2025"/>
    <s v="06/10/2025"/>
    <n v="431.97"/>
    <x v="3"/>
    <n v="4"/>
    <n v="1727.88"/>
  </r>
  <r>
    <m/>
    <s v="V0-147540"/>
    <s v="02/09/2025"/>
    <n v="3569.5"/>
    <s v="31/10/2025"/>
    <s v="01/10/2025"/>
    <n v="3569.5"/>
    <x v="3"/>
    <n v="-30"/>
    <n v="-107085"/>
  </r>
  <r>
    <m/>
    <s v="152"/>
    <s v="03/09/2025"/>
    <n v="5075.2"/>
    <s v="03/10/2025"/>
    <s v="02/10/2025"/>
    <n v="4275.2"/>
    <x v="3"/>
    <n v="-1"/>
    <n v="-5075.2"/>
  </r>
  <r>
    <m/>
    <s v="28"/>
    <s v="04/09/2025"/>
    <n v="17128.8"/>
    <s v="04/10/2025"/>
    <s v="02/10/2025"/>
    <n v="14428.8"/>
    <x v="3"/>
    <n v="-2"/>
    <n v="-34257.599999999999"/>
  </r>
  <r>
    <m/>
    <s v="44"/>
    <s v="29/09/2025"/>
    <n v="2537.6"/>
    <s v="29/10/2025"/>
    <s v="07/10/2025"/>
    <n v="2121.6"/>
    <x v="3"/>
    <n v="-22"/>
    <n v="-55827.199999999997"/>
  </r>
  <r>
    <m/>
    <s v="3301000497-1226"/>
    <s v="02/10/2025"/>
    <n v="5379.97"/>
    <s v="03/11/2025"/>
    <s v="08/10/2025"/>
    <n v="5379.97"/>
    <x v="3"/>
    <n v="-26"/>
    <n v="-139879.22"/>
  </r>
  <r>
    <m/>
    <s v="3301000489-1226"/>
    <s v="02/10/2025"/>
    <n v="75965.03"/>
    <s v="31/10/2025"/>
    <s v="08/10/2025"/>
    <n v="2265.35"/>
    <x v="3"/>
    <n v="-23"/>
    <n v="-1747195.69"/>
  </r>
  <r>
    <m/>
    <s v="3301000493-1226"/>
    <s v="02/10/2025"/>
    <n v="23803.97"/>
    <s v="02/11/2025"/>
    <s v="08/10/2025"/>
    <n v="23803.97"/>
    <x v="3"/>
    <n v="-25"/>
    <n v="-595099.25"/>
  </r>
  <r>
    <m/>
    <s v="12412"/>
    <s v="12/09/2025"/>
    <n v="300"/>
    <s v="27/10/2025"/>
    <s v="28/10/2025"/>
    <n v="300"/>
    <x v="3"/>
    <n v="1"/>
    <n v="300"/>
  </r>
  <r>
    <m/>
    <s v="IT52D02BABEI"/>
    <s v="17/09/2025"/>
    <n v="49.86"/>
    <s v="14/10/2025"/>
    <s v="14/10/2025"/>
    <n v="49.86"/>
    <x v="3"/>
    <n v="0"/>
    <n v="0"/>
  </r>
  <r>
    <m/>
    <s v="IT52D85JABEI"/>
    <s v="18/09/2025"/>
    <n v="21.68"/>
    <s v="14/10/2025"/>
    <s v="14/10/2025"/>
    <n v="21.68"/>
    <x v="3"/>
    <n v="0"/>
    <n v="0"/>
  </r>
  <r>
    <m/>
    <s v="2074"/>
    <s v="12/09/2025"/>
    <n v="8588.4"/>
    <s v="14/10/2025"/>
    <s v="14/10/2025"/>
    <n v="8588.4"/>
    <x v="3"/>
    <n v="0"/>
    <n v="0"/>
  </r>
  <r>
    <m/>
    <s v="10/29"/>
    <s v="12/09/2025"/>
    <n v="12000"/>
    <s v="10/10/2025"/>
    <s v="10/10/2025"/>
    <n v="12000"/>
    <x v="3"/>
    <n v="0"/>
    <n v="0"/>
  </r>
  <r>
    <m/>
    <s v="2025    85"/>
    <s v="16/09/2025"/>
    <n v="4500"/>
    <s v="16/10/2025"/>
    <s v="15/10/2025"/>
    <n v="4500"/>
    <x v="3"/>
    <n v="-1"/>
    <n v="-4500"/>
  </r>
  <r>
    <m/>
    <s v="32-2025"/>
    <s v="30/09/2025"/>
    <n v="2082"/>
    <s v="30/10/2025"/>
    <s v="15/10/2025"/>
    <n v="1782"/>
    <x v="3"/>
    <n v="-15"/>
    <n v="-31230"/>
  </r>
  <r>
    <m/>
    <s v="FATTPA 15_25"/>
    <s v="08/10/2025"/>
    <n v="1162.29"/>
    <s v="06/11/2025"/>
    <s v="06/11/2025"/>
    <n v="1162.29"/>
    <x v="3"/>
    <n v="0"/>
    <n v="0"/>
  </r>
  <r>
    <m/>
    <s v="2PA"/>
    <s v="15/10/2025"/>
    <n v="1198"/>
    <s v="15/11/2025"/>
    <s v="17/10/2025"/>
    <n v="1198"/>
    <x v="3"/>
    <n v="-29"/>
    <n v="-34742"/>
  </r>
  <r>
    <m/>
    <s v="1726"/>
    <s v="26/09/2025"/>
    <n v="17002"/>
    <s v="26/10/2025"/>
    <s v="28/10/2025"/>
    <n v="17002"/>
    <x v="3"/>
    <n v="2"/>
    <n v="34004"/>
  </r>
  <r>
    <m/>
    <s v="H43397"/>
    <s v="30/09/2025"/>
    <n v="498.92"/>
    <s v="01/11/2025"/>
    <s v="31/10/2025"/>
    <n v="498.92"/>
    <x v="3"/>
    <n v="-1"/>
    <n v="-498.92"/>
  </r>
  <r>
    <m/>
    <s v="T30032"/>
    <s v="30/09/2025"/>
    <n v="910.88"/>
    <s v="07/11/2025"/>
    <s v="31/10/2025"/>
    <n v="910.88"/>
    <x v="3"/>
    <n v="-7"/>
    <n v="-6376.16"/>
  </r>
  <r>
    <m/>
    <s v="E33055"/>
    <s v="30/09/2025"/>
    <n v="227"/>
    <s v="06/11/2025"/>
    <s v="31/10/2025"/>
    <n v="227"/>
    <x v="3"/>
    <n v="-6"/>
    <n v="-1362"/>
  </r>
  <r>
    <m/>
    <s v="H43436"/>
    <s v="30/09/2025"/>
    <n v="862.07"/>
    <s v="01/11/2025"/>
    <s v="31/10/2025"/>
    <n v="862.07"/>
    <x v="3"/>
    <n v="-1"/>
    <n v="-862.07"/>
  </r>
  <r>
    <m/>
    <s v="000341"/>
    <s v="07/10/2025"/>
    <n v="433.28"/>
    <s v="31/10/2025"/>
    <s v="31/10/2025"/>
    <n v="433.28"/>
    <x v="3"/>
    <n v="0"/>
    <n v="0"/>
  </r>
  <r>
    <m/>
    <s v="ITMP/25/07638"/>
    <s v="29/10/2025"/>
    <n v="8500"/>
    <s v="06/11/2025"/>
    <s v="06/11/2025"/>
    <n v="8500"/>
    <x v="3"/>
    <n v="0"/>
    <n v="0"/>
  </r>
  <r>
    <m/>
    <s v="3/144"/>
    <s v="30/10/2025"/>
    <n v="1360"/>
    <s v="27/11/2025"/>
    <s v="28/11/2025"/>
    <n v="1360"/>
    <x v="3"/>
    <n v="1"/>
    <n v="1360"/>
  </r>
  <r>
    <m/>
    <s v="V0-164995"/>
    <s v="02/10/2025"/>
    <n v="4398.3500000000004"/>
    <s v="07/11/2025"/>
    <s v="11/11/2025"/>
    <n v="4398.3500000000004"/>
    <x v="3"/>
    <n v="4"/>
    <n v="17593.400000000001"/>
  </r>
  <r>
    <m/>
    <s v="36-2025"/>
    <s v="31/10/2025"/>
    <n v="2155.9"/>
    <s v="30/11/2025"/>
    <s v="14/11/2025"/>
    <n v="1855.9"/>
    <x v="3"/>
    <n v="-16"/>
    <n v="-34494.400000000001"/>
  </r>
  <r>
    <m/>
    <s v="1903/2025"/>
    <s v="12/11/2025"/>
    <n v="1621.36"/>
    <s v="17/11/2025"/>
    <s v="17/11/2025"/>
    <n v="1621.36"/>
    <x v="3"/>
    <n v="0"/>
    <n v="0"/>
  </r>
  <r>
    <m/>
    <s v="12305"/>
    <s v="04/10/2025"/>
    <n v="292.18"/>
    <s v="23/11/2025"/>
    <s v="14/11/2025"/>
    <n v="292.18"/>
    <x v="3"/>
    <n v="-9"/>
    <n v="-2629.62"/>
  </r>
  <r>
    <m/>
    <s v="FATTPA 3_25"/>
    <s v="23/10/2025"/>
    <n v="3718.75"/>
    <s v="23/11/2025"/>
    <s v="20/11/2025"/>
    <n v="3718.75"/>
    <x v="3"/>
    <n v="-3"/>
    <n v="-11156.25"/>
  </r>
  <r>
    <m/>
    <s v="3399/FE/2025"/>
    <s v="11/11/2025"/>
    <n v="196.48"/>
    <s v="11/12/2025"/>
    <s v="12/12/2025"/>
    <n v="196.48"/>
    <x v="3"/>
    <n v="1"/>
    <n v="196.48"/>
  </r>
  <r>
    <m/>
    <s v="270PA"/>
    <s v="31/10/2025"/>
    <n v="1504.25"/>
    <s v="27/11/2025"/>
    <s v="28/11/2025"/>
    <n v="1504.25"/>
    <x v="3"/>
    <n v="1"/>
    <n v="1504.25"/>
  </r>
  <r>
    <m/>
    <s v="V0-183853"/>
    <s v="04/11/2025"/>
    <n v="3448.5"/>
    <s v="31/12/2025"/>
    <s v="03/12/2025"/>
    <n v="3448.5"/>
    <x v="3"/>
    <n v="-28"/>
    <n v="-96558"/>
  </r>
  <r>
    <m/>
    <s v="40-2025"/>
    <s v="01/12/2025"/>
    <n v="2082"/>
    <s v="01/01/2026"/>
    <s v="03/12/2025"/>
    <n v="1782"/>
    <x v="3"/>
    <n v="-29"/>
    <n v="-60378"/>
  </r>
  <r>
    <m/>
    <s v="T37389"/>
    <s v="31/10/2025"/>
    <n v="407.31"/>
    <s v="07/12/2025"/>
    <s v="04/12/2025"/>
    <n v="407.31"/>
    <x v="3"/>
    <n v="-3"/>
    <n v="-1221.93"/>
  </r>
  <r>
    <m/>
    <s v="H43619"/>
    <s v="31/10/2025"/>
    <n v="64.989999999999995"/>
    <s v="04/12/2025"/>
    <s v="04/12/2025"/>
    <n v="64.989999999999995"/>
    <x v="3"/>
    <n v="0"/>
    <n v="0"/>
  </r>
  <r>
    <m/>
    <s v="899/FTV"/>
    <s v="02/12/2025"/>
    <n v="1650"/>
    <s v="17/12/2025"/>
    <s v="18/12/2025"/>
    <n v="1650"/>
    <x v="3"/>
    <n v="1"/>
    <n v="1650"/>
  </r>
  <r>
    <m/>
    <s v="6662507810"/>
    <s v="01/12/2025"/>
    <n v="159.13"/>
    <s v="01/01/2026"/>
    <s v="10/12/2025"/>
    <n v="159.13"/>
    <x v="3"/>
    <n v="-22"/>
    <n v="-3500.8599999999997"/>
  </r>
  <r>
    <m/>
    <s v="2/119"/>
    <s v="09/12/2025"/>
    <n v="152.26"/>
    <s v="09/01/2026"/>
    <s v="11/12/2025"/>
    <n v="128.26"/>
    <x v="3"/>
    <n v="-29"/>
    <n v="-4415.54"/>
  </r>
  <r>
    <m/>
    <s v="2/120"/>
    <s v="09/12/2025"/>
    <n v="545.58000000000004"/>
    <s v="09/01/2026"/>
    <s v="11/12/2025"/>
    <n v="459.58"/>
    <x v="3"/>
    <n v="-29"/>
    <n v="-15821.820000000002"/>
  </r>
  <r>
    <m/>
    <s v="2/121"/>
    <s v="09/12/2025"/>
    <n v="166"/>
    <s v="09/01/2026"/>
    <s v="11/12/2025"/>
    <n v="166"/>
    <x v="3"/>
    <n v="-29"/>
    <n v="-4814"/>
  </r>
  <r>
    <m/>
    <s v="2/118"/>
    <s v="09/12/2025"/>
    <n v="11940.9"/>
    <s v="09/01/2026"/>
    <s v="11/12/2025"/>
    <n v="10356.9"/>
    <x v="3"/>
    <n v="-29"/>
    <n v="-346286.1"/>
  </r>
  <r>
    <m/>
    <s v="2/125"/>
    <s v="09/12/2025"/>
    <n v="31411.32"/>
    <s v="09/01/2026"/>
    <s v="11/12/2025"/>
    <n v="26459.98"/>
    <x v="3"/>
    <n v="-29"/>
    <n v="-910928.28"/>
  </r>
  <r>
    <m/>
    <s v="48/2025"/>
    <s v="04/12/2025"/>
    <n v="5142.5"/>
    <s v="04/01/2026"/>
    <s v="17/12/2025"/>
    <n v="5142.5"/>
    <x v="3"/>
    <n v="-18"/>
    <n v="-92565"/>
  </r>
  <r>
    <m/>
    <s v="FATTPA 110_25"/>
    <s v="12/12/2025"/>
    <n v="12053.6"/>
    <s v="12/01/2026"/>
    <s v="15/12/2025"/>
    <n v="10153.6"/>
    <x v="3"/>
    <n v="-28"/>
    <n v="-337500.8"/>
  </r>
  <r>
    <m/>
    <s v="FATTPA 114_25"/>
    <s v="12/12/2025"/>
    <n v="1712.88"/>
    <s v="12/01/2026"/>
    <s v="15/12/2025"/>
    <n v="1442.88"/>
    <x v="3"/>
    <n v="-28"/>
    <n v="-47960.639999999999"/>
  </r>
  <r>
    <m/>
    <s v="PA-2/2025"/>
    <s v="02/12/2025"/>
    <n v="1437"/>
    <s v="17/12/2025"/>
    <s v="18/12/2025"/>
    <n v="1437"/>
    <x v="3"/>
    <n v="1"/>
    <n v="1437"/>
  </r>
  <r>
    <m/>
    <s v="3301000567-1226"/>
    <s v="02/12/2025"/>
    <n v="89473.53"/>
    <s v="31/12/2025"/>
    <s v="17/12/2025"/>
    <n v="89473.53"/>
    <x v="3"/>
    <n v="-14"/>
    <n v="-1252629.42"/>
  </r>
  <r>
    <m/>
    <s v="15PA"/>
    <s v="18/12/2025"/>
    <n v="2087.9499999999998"/>
    <s v="18/01/2026"/>
    <s v="05/12/2025"/>
    <n v="413.31"/>
    <x v="3"/>
    <n v="-44"/>
    <n v="-91869.799999999988"/>
  </r>
  <r>
    <m/>
    <s v="15PA"/>
    <s v="18/12/2025"/>
    <n v="2087.9499999999998"/>
    <s v="18/01/2026"/>
    <s v="22/12/2025"/>
    <n v="1674.64"/>
    <x v="3"/>
    <n v="-27"/>
    <n v="-56374.649999999994"/>
  </r>
  <r>
    <m/>
    <s v="110E"/>
    <s v="11/11/2025"/>
    <n v="1628.29"/>
    <s v="12/12/2025"/>
    <s v="23/12/2025"/>
    <n v="1371.62"/>
    <x v="3"/>
    <n v="11"/>
    <n v="17911.189999999999"/>
  </r>
  <r>
    <m/>
    <s v="1025261449"/>
    <s v="25/11/2025"/>
    <n v="197.07"/>
    <s v="23/12/2025"/>
    <s v="23/12/2025"/>
    <n v="197.07"/>
    <x v="3"/>
    <n v="0"/>
    <n v="0"/>
  </r>
  <r>
    <m/>
    <s v="450PA"/>
    <s v="28/11/2025"/>
    <n v="8864.75"/>
    <s v="17/12/2025"/>
    <s v="18/12/2025"/>
    <n v="8864.75"/>
    <x v="3"/>
    <n v="1"/>
    <n v="8864.75"/>
  </r>
  <r>
    <m/>
    <s v="425K000033"/>
    <s v="16/12/2025"/>
    <n v="13070"/>
    <s v="23/12/2025"/>
    <s v="23/12/2025"/>
    <n v="1100"/>
    <x v="3"/>
    <n v="0"/>
    <n v="0"/>
  </r>
  <r>
    <m/>
    <s v="14292"/>
    <s v="11/11/2025"/>
    <n v="12775"/>
    <s v="11/12/2025"/>
    <s v="14/11/2025"/>
    <n v="2555"/>
    <x v="3"/>
    <n v="-27"/>
    <n v="-344925"/>
  </r>
  <r>
    <m/>
    <s v="14476"/>
    <s v="13/10/2025"/>
    <n v="500"/>
    <s v="27/11/2025"/>
    <s v="28/11/2025"/>
    <n v="500"/>
    <x v="3"/>
    <n v="1"/>
    <n v="500"/>
  </r>
  <r>
    <m/>
    <s v="16421"/>
    <s v="05/11/2025"/>
    <n v="300"/>
    <s v="05/12/2025"/>
    <s v="05/12/2025"/>
    <n v="300"/>
    <x v="3"/>
    <n v="0"/>
    <n v="0"/>
  </r>
  <r>
    <m/>
    <s v="01S620252181006311"/>
    <s v="15/10/2025"/>
    <n v="69.599999999999994"/>
    <s v="15/11/2025"/>
    <s v="17/11/2025"/>
    <n v="69.599999999999994"/>
    <x v="3"/>
    <n v="2"/>
    <n v="139.19999999999999"/>
  </r>
  <r>
    <m/>
    <s v="2/122"/>
    <s v="09/12/2025"/>
    <n v="364.78"/>
    <s v="09/01/2026"/>
    <s v="11/12/2025"/>
    <n v="307.27999999999997"/>
    <x v="3"/>
    <n v="-29"/>
    <n v="-10578.619999999999"/>
  </r>
  <r>
    <m/>
    <s v="2/123"/>
    <s v="09/12/2025"/>
    <n v="43"/>
    <s v="09/01/2026"/>
    <s v="11/12/2025"/>
    <n v="34.4"/>
    <x v="3"/>
    <n v="-29"/>
    <n v="-1247"/>
  </r>
  <r>
    <m/>
    <s v="40010755"/>
    <s v="06/10/2025"/>
    <n v="21556"/>
    <s v="31/10/2025"/>
    <s v="23/10/2025"/>
    <n v="21556"/>
    <x v="3"/>
    <n v="-8"/>
    <n v="-172448"/>
  </r>
  <r>
    <m/>
    <s v="76/F"/>
    <s v="11/11/2025"/>
    <n v="1500"/>
    <s v="05/12/2025"/>
    <s v="05/12/2025"/>
    <n v="1500"/>
    <x v="3"/>
    <n v="0"/>
    <n v="0"/>
  </r>
  <r>
    <m/>
    <s v="51/PA"/>
    <s v="31/10/2025"/>
    <n v="5818.74"/>
    <d v="2025-11-30T00:00:00"/>
    <s v="04/12/2025"/>
    <n v="1863.29"/>
    <x v="3"/>
    <n v="4"/>
    <n v="23274.959999999999"/>
  </r>
  <r>
    <m/>
    <s v="FATTPA 113_25"/>
    <s v="12/12/2025"/>
    <n v="1165.2"/>
    <s v="12/01/2026"/>
    <s v="15/12/2025"/>
    <n v="1165.2"/>
    <x v="3"/>
    <n v="-28"/>
    <n v="-32625.600000000002"/>
  </r>
  <r>
    <m/>
    <s v="FATTPA 115_25"/>
    <s v="12/12/2025"/>
    <n v="2188.6799999999998"/>
    <s v="12/01/2026"/>
    <s v="15/12/2025"/>
    <n v="1843.68"/>
    <x v="3"/>
    <n v="-28"/>
    <n v="-61283.039999999994"/>
  </r>
  <r>
    <m/>
    <s v="AR03711056"/>
    <s v="28/11/2025"/>
    <n v="645.6"/>
    <s v="17/12/2025"/>
    <s v="18/12/2025"/>
    <n v="645.6"/>
    <x v="3"/>
    <n v="1"/>
    <n v="645.6"/>
  </r>
  <r>
    <m/>
    <s v="825500710932"/>
    <s v="27/11/2025"/>
    <n v="1352.26"/>
    <s v="17/12/2025"/>
    <s v="18/12/2025"/>
    <n v="1352.26"/>
    <x v="3"/>
    <n v="1"/>
    <n v="1352.26"/>
  </r>
  <r>
    <m/>
    <s v="IT52D5ACABEI"/>
    <s v="18/09/2025"/>
    <n v="145.16"/>
    <s v="14/10/2025"/>
    <s v="14/10/2025"/>
    <n v="145.16"/>
    <x v="3"/>
    <n v="0"/>
    <n v="0"/>
  </r>
  <r>
    <m/>
    <s v="IT52DA10ABEI"/>
    <s v="18/09/2025"/>
    <n v="57.82"/>
    <s v="14/10/2025"/>
    <s v="14/10/2025"/>
    <n v="57.82"/>
    <x v="3"/>
    <n v="0"/>
    <n v="0"/>
  </r>
  <r>
    <m/>
    <s v="1010251500007414"/>
    <s v="30/09/2025"/>
    <n v="4.5"/>
    <s v="31/10/2025"/>
    <s v="31/10/2025"/>
    <n v="4.5"/>
    <x v="3"/>
    <n v="0"/>
    <n v="0"/>
  </r>
  <r>
    <m/>
    <s v="999"/>
    <s v="15/10/2025"/>
    <n v="312"/>
    <s v="15/11/2025"/>
    <s v="20/10/2025"/>
    <n v="267"/>
    <x v="3"/>
    <n v="-26"/>
    <n v="-8112"/>
  </r>
  <r>
    <m/>
    <s v="307/PA"/>
    <s v="06/11/2025"/>
    <n v="4428.1099999999997"/>
    <s v="13/12/2025"/>
    <s v="03/12/2025"/>
    <n v="3730.11"/>
    <x v="3"/>
    <n v="-10"/>
    <n v="-44281.1"/>
  </r>
  <r>
    <m/>
    <s v="N80983"/>
    <s v="31/10/2025"/>
    <n v="130.33000000000001"/>
    <s v="10/12/2025"/>
    <s v="04/12/2025"/>
    <n v="130.33000000000001"/>
    <x v="3"/>
    <n v="-6"/>
    <n v="-781.98"/>
  </r>
  <r>
    <m/>
    <s v="N80749"/>
    <s v="31/08/2025"/>
    <n v="59.02"/>
    <s v="11/10/2025"/>
    <s v="31/10/2025"/>
    <n v="59.02"/>
    <x v="3"/>
    <n v="20"/>
    <n v="1180.4000000000001"/>
  </r>
  <r>
    <m/>
    <s v="294PA"/>
    <s v="30/11/2025"/>
    <n v="1504.25"/>
    <s v="17/12/2025"/>
    <s v="18/12/2025"/>
    <n v="1504.25"/>
    <x v="3"/>
    <n v="1"/>
    <n v="1504.25"/>
  </r>
  <r>
    <m/>
    <s v="3301000347-1226"/>
    <s v="08/09/2025"/>
    <n v="88699.68"/>
    <s v="05/10/2025"/>
    <s v="02/10/2025"/>
    <n v="88699.68"/>
    <x v="3"/>
    <n v="-3"/>
    <n v="-266099.03999999998"/>
  </r>
  <r>
    <m/>
    <s v="FATTPA 17_25"/>
    <s v="23/09/2025"/>
    <n v="8500"/>
    <s v="23/10/2025"/>
    <s v="20/10/2025"/>
    <n v="8500"/>
    <x v="3"/>
    <n v="-3"/>
    <n v="-25500"/>
  </r>
  <r>
    <m/>
    <s v="102E"/>
    <s v="08/10/2025"/>
    <n v="1628.29"/>
    <s v="08/11/2025"/>
    <s v="06/11/2025"/>
    <n v="1371.62"/>
    <x v="3"/>
    <n v="-2"/>
    <n v="-3256.58"/>
  </r>
  <r>
    <m/>
    <s v="375"/>
    <s v="31/12/2024"/>
    <n v="253.24"/>
    <s v="31/01/2025"/>
    <s v="31/01/2025"/>
    <n v="224.84"/>
    <x v="3"/>
    <n v="0"/>
    <n v="0"/>
  </r>
  <r>
    <m/>
    <s v="10/38"/>
    <s v="27/11/2025"/>
    <n v="1920"/>
    <s v="05/12/2025"/>
    <s v="05/12/2025"/>
    <n v="1920"/>
    <x v="3"/>
    <n v="0"/>
    <n v="0"/>
  </r>
  <r>
    <m/>
    <s v="83/PA"/>
    <s v="31/10/2025"/>
    <n v="872.73"/>
    <s v="27/11/2025"/>
    <s v="28/11/2025"/>
    <n v="872.73"/>
    <x v="3"/>
    <n v="1"/>
    <n v="872.73"/>
  </r>
  <r>
    <m/>
    <s v="3250379189"/>
    <s v="29/10/2025"/>
    <n v="6168.71"/>
    <s v="27/11/2025"/>
    <s v="28/11/2025"/>
    <n v="6168.71"/>
    <x v="3"/>
    <n v="1"/>
    <n v="6168.71"/>
  </r>
  <r>
    <m/>
    <s v="2012004163"/>
    <s v="22/10/2025"/>
    <n v="260"/>
    <s v="20/11/2025"/>
    <s v="21/11/2025"/>
    <n v="260"/>
    <x v="3"/>
    <n v="1"/>
    <n v="260"/>
  </r>
  <r>
    <m/>
    <s v="784"/>
    <s v="23/09/2025"/>
    <n v="49.9"/>
    <s v="21/10/2025"/>
    <s v="21/10/2025"/>
    <n v="49.9"/>
    <x v="3"/>
    <n v="0"/>
    <n v="0"/>
  </r>
  <r>
    <m/>
    <s v="FATTPA 108_25"/>
    <s v="12/12/2025"/>
    <n v="7734.44"/>
    <s v="12/01/2026"/>
    <s v="15/12/2025"/>
    <n v="6708.44"/>
    <x v="3"/>
    <n v="-28"/>
    <n v="-216564.31999999998"/>
  </r>
  <r>
    <m/>
    <s v="FATTPA 111_25"/>
    <s v="12/12/2025"/>
    <n v="50193.73"/>
    <s v="12/01/2026"/>
    <s v="15/12/2025"/>
    <n v="42281.73"/>
    <x v="3"/>
    <n v="-28"/>
    <n v="-1405424.4400000002"/>
  </r>
  <r>
    <m/>
    <s v="1212/2025"/>
    <s v="30/10/2025"/>
    <n v="4800"/>
    <s v="27/11/2025"/>
    <s v="28/11/2025"/>
    <n v="4800"/>
    <x v="3"/>
    <n v="1"/>
    <n v="4800"/>
  </r>
  <r>
    <m/>
    <s v="IT51JJQABEY"/>
    <s v="09/12/2025"/>
    <n v="131.13999999999999"/>
    <s v="17/12/2025"/>
    <s v="18/12/2025"/>
    <n v="131.13999999999999"/>
    <x v="3"/>
    <n v="1"/>
    <n v="131.13999999999999"/>
  </r>
  <r>
    <m/>
    <s v="IT52CXYOABEI"/>
    <s v="17/09/2025"/>
    <n v="5.73"/>
    <s v="14/10/2025"/>
    <s v="14/10/2025"/>
    <n v="5.73"/>
    <x v="3"/>
    <n v="0"/>
    <n v="0"/>
  </r>
  <r>
    <m/>
    <s v="335/E"/>
    <s v="02/10/2025"/>
    <n v="1400"/>
    <s v="02/11/2025"/>
    <s v="31/10/2025"/>
    <n v="1400"/>
    <x v="3"/>
    <n v="-2"/>
    <n v="-2800"/>
  </r>
  <r>
    <m/>
    <s v="6662507811"/>
    <s v="01/12/2025"/>
    <n v="28290.01"/>
    <s v="01/01/2026"/>
    <s v="10/12/2025"/>
    <n v="28290.01"/>
    <x v="3"/>
    <n v="-22"/>
    <n v="-622380.22"/>
  </r>
  <r>
    <m/>
    <s v="000303"/>
    <s v="30/09/2025"/>
    <n v="462.52"/>
    <s v="31/10/2025"/>
    <s v="31/10/2025"/>
    <n v="462.52"/>
    <x v="3"/>
    <n v="0"/>
    <n v="0"/>
  </r>
  <r>
    <m/>
    <s v="H43574"/>
    <s v="31/10/2025"/>
    <n v="704"/>
    <s v="04/12/2025"/>
    <s v="04/12/2025"/>
    <n v="704"/>
    <x v="3"/>
    <n v="0"/>
    <n v="0"/>
  </r>
  <r>
    <m/>
    <s v="37 PA  25"/>
    <s v="25/09/2025"/>
    <n v="2400"/>
    <s v="21/10/2025"/>
    <s v="21/10/2025"/>
    <n v="2400"/>
    <x v="3"/>
    <n v="0"/>
    <n v="0"/>
  </r>
  <r>
    <m/>
    <s v="825500545787"/>
    <s v="18/09/2025"/>
    <n v="1065.28"/>
    <s v="14/10/2025"/>
    <s v="14/10/2025"/>
    <n v="1065.28"/>
    <x v="3"/>
    <n v="0"/>
    <n v="0"/>
  </r>
  <r>
    <m/>
    <s v="2939/FE/2025"/>
    <s v="09/09/2025"/>
    <n v="9.92"/>
    <s v="07/10/2025"/>
    <s v="07/10/2025"/>
    <n v="9.92"/>
    <x v="3"/>
    <n v="0"/>
    <n v="0"/>
  </r>
  <r>
    <m/>
    <s v="FATTPA 16_25"/>
    <s v="27/11/2025"/>
    <n v="1057"/>
    <s v="27/12/2025"/>
    <s v="10/12/2025"/>
    <n v="1057"/>
    <x v="3"/>
    <n v="-17"/>
    <n v="-17969"/>
  </r>
  <r>
    <m/>
    <s v="V0-156476"/>
    <s v="15/09/2025"/>
    <n v="133.1"/>
    <s v="31/10/2025"/>
    <s v="01/10/2025"/>
    <n v="133.1"/>
    <x v="3"/>
    <n v="-30"/>
    <n v="-3993"/>
  </r>
  <r>
    <m/>
    <s v="2025/296M"/>
    <s v="30/09/2025"/>
    <n v="150"/>
    <s v="27/10/2025"/>
    <s v="28/10/2025"/>
    <n v="150"/>
    <x v="3"/>
    <n v="1"/>
    <n v="150"/>
  </r>
  <r>
    <m/>
    <s v="M02091"/>
    <s v="30/09/2025"/>
    <n v="195"/>
    <s v="06/11/2025"/>
    <s v="17/11/2025"/>
    <n v="195"/>
    <x v="3"/>
    <n v="11"/>
    <n v="2145"/>
  </r>
  <r>
    <m/>
    <s v="H43380"/>
    <s v="30/09/2025"/>
    <n v="225"/>
    <s v="01/11/2025"/>
    <s v="31/10/2025"/>
    <n v="225"/>
    <x v="3"/>
    <n v="-1"/>
    <n v="-225"/>
  </r>
  <r>
    <m/>
    <s v="N80740"/>
    <s v="31/08/2025"/>
    <n v="590.16"/>
    <s v="10/10/2025"/>
    <s v="31/10/2025"/>
    <n v="590.16"/>
    <x v="3"/>
    <n v="21"/>
    <n v="12393.359999999999"/>
  </r>
  <r>
    <m/>
    <s v="N80833"/>
    <s v="30/09/2025"/>
    <n v="205.74"/>
    <s v="09/11/2025"/>
    <s v="31/10/2025"/>
    <n v="205.74"/>
    <x v="3"/>
    <n v="-9"/>
    <n v="-1851.66"/>
  </r>
  <r>
    <m/>
    <s v="241PA"/>
    <s v="30/09/2025"/>
    <n v="1504.25"/>
    <s v="31/10/2025"/>
    <s v="31/10/2025"/>
    <n v="1504.25"/>
    <x v="3"/>
    <n v="0"/>
    <n v="0"/>
  </r>
  <r>
    <m/>
    <s v="2025V00208"/>
    <s v="21/10/2025"/>
    <n v="1800"/>
    <s v="21/11/2025"/>
    <s v="20/11/2025"/>
    <n v="1800"/>
    <x v="3"/>
    <n v="-1"/>
    <n v="-1800"/>
  </r>
  <r>
    <m/>
    <s v="67"/>
    <s v="09/10/2025"/>
    <n v="930.5"/>
    <s v="19/11/2025"/>
    <s v="19/11/2025"/>
    <n v="930.5"/>
    <x v="3"/>
    <n v="0"/>
    <n v="0"/>
  </r>
  <r>
    <m/>
    <s v="6/2025"/>
    <s v="09/12/2025"/>
    <n v="303526.75"/>
    <s v="09/01/2026"/>
    <s v="19/12/2025"/>
    <n v="254842.77"/>
    <x v="3"/>
    <n v="-21"/>
    <n v="-6374061.75"/>
  </r>
  <r>
    <m/>
    <s v="6/2025"/>
    <s v="09/12/2025"/>
    <n v="303526.75"/>
    <s v="09/01/2026"/>
    <s v="19/12/2025"/>
    <n v="48683.98"/>
    <x v="3"/>
    <n v="-21"/>
    <n v="-6374061.75"/>
  </r>
  <r>
    <m/>
    <s v="FATTPA 116_25"/>
    <s v="12/12/2025"/>
    <n v="102942.71"/>
    <s v="12/01/2026"/>
    <s v="15/12/2025"/>
    <n v="86715.93"/>
    <x v="3"/>
    <n v="-28"/>
    <n v="-2882395.8800000004"/>
  </r>
  <r>
    <m/>
    <s v="FATTPA 92_25"/>
    <s v="15/10/2025"/>
    <n v="2188.6799999999998"/>
    <s v="15/11/2025"/>
    <s v="17/10/2025"/>
    <n v="1843.68"/>
    <x v="3"/>
    <n v="-29"/>
    <n v="-63471.719999999994"/>
  </r>
  <r>
    <m/>
    <s v="18/2025"/>
    <s v="07/10/2025"/>
    <n v="7717"/>
    <s v="07/11/2025"/>
    <s v="15/10/2025"/>
    <n v="6173.6"/>
    <x v="3"/>
    <n v="-23"/>
    <n v="-177491"/>
  </r>
  <r>
    <m/>
    <s v="312"/>
    <s v="19/11/2025"/>
    <n v="900"/>
    <s v="17/12/2025"/>
    <s v="18/12/2025"/>
    <n v="900"/>
    <x v="3"/>
    <n v="1"/>
    <n v="900"/>
  </r>
  <r>
    <m/>
    <s v="12307"/>
    <s v="04/10/2025"/>
    <n v="274"/>
    <s v="04/11/2025"/>
    <s v="14/11/2025"/>
    <n v="274"/>
    <x v="3"/>
    <n v="10"/>
    <n v="2740"/>
  </r>
  <r>
    <m/>
    <s v="01S620252181006933"/>
    <s v="17/11/2025"/>
    <n v="117.6"/>
    <s v="17/12/2025"/>
    <s v="18/12/2025"/>
    <n v="117.6"/>
    <x v="3"/>
    <n v="1"/>
    <n v="117.6"/>
  </r>
  <r>
    <m/>
    <s v="2/124"/>
    <s v="09/12/2025"/>
    <n v="145.91"/>
    <s v="09/01/2026"/>
    <s v="11/12/2025"/>
    <n v="122.91"/>
    <x v="3"/>
    <n v="-29"/>
    <n v="-4231.3900000000003"/>
  </r>
  <r>
    <m/>
    <s v="0971"/>
    <s v="29/09/2025"/>
    <n v="14900"/>
    <s v="27/10/2025"/>
    <s v="28/10/2025"/>
    <n v="14900"/>
    <x v="3"/>
    <n v="1"/>
    <n v="14900"/>
  </r>
  <r>
    <m/>
    <s v="169"/>
    <s v="30/09/2025"/>
    <n v="10082.15"/>
    <d v="2025-10-31T00:00:00"/>
    <s v="28/10/2025"/>
    <n v="5434.33"/>
    <x v="3"/>
    <n v="-3"/>
    <n v="-30246.449999999997"/>
  </r>
  <r>
    <m/>
    <s v="IT52D03CABEI"/>
    <s v="17/09/2025"/>
    <n v="13.07"/>
    <s v="14/10/2025"/>
    <s v="14/10/2025"/>
    <n v="13.07"/>
    <x v="3"/>
    <n v="0"/>
    <n v="0"/>
  </r>
  <r>
    <m/>
    <s v="IT52D88HABEI"/>
    <s v="18/09/2025"/>
    <n v="55.97"/>
    <s v="14/10/2025"/>
    <s v="14/10/2025"/>
    <n v="55.97"/>
    <x v="3"/>
    <n v="0"/>
    <n v="0"/>
  </r>
  <r>
    <m/>
    <s v="410/E"/>
    <s v="01/12/2025"/>
    <n v="1400"/>
    <s v="31/12/2025"/>
    <s v="18/12/2025"/>
    <n v="1400"/>
    <x v="3"/>
    <n v="-13"/>
    <n v="-18200"/>
  </r>
  <r>
    <m/>
    <s v="2025321028288"/>
    <s v="27/11/2025"/>
    <n v="661.61"/>
    <s v="23/12/2025"/>
    <s v="23/12/2025"/>
    <n v="661.61"/>
    <x v="3"/>
    <n v="0"/>
    <n v="0"/>
  </r>
  <r>
    <m/>
    <s v="V0-193105"/>
    <s v="17/11/2025"/>
    <n v="121"/>
    <s v="31/12/2025"/>
    <s v="03/12/2025"/>
    <n v="121"/>
    <x v="3"/>
    <n v="-28"/>
    <n v="-3388"/>
  </r>
  <r>
    <m/>
    <s v="000380"/>
    <s v="29/11/2025"/>
    <n v="438.9"/>
    <s v="17/12/2025"/>
    <s v="18/12/2025"/>
    <n v="438.9"/>
    <x v="3"/>
    <n v="1"/>
    <n v="438.9"/>
  </r>
  <r>
    <m/>
    <s v="006973"/>
    <s v="21/11/2025"/>
    <n v="935"/>
    <s v="17/12/2025"/>
    <s v="18/12/2025"/>
    <n v="935"/>
    <x v="3"/>
    <n v="1"/>
    <n v="935"/>
  </r>
  <r>
    <m/>
    <s v="N80971"/>
    <s v="31/10/2025"/>
    <n v="877.05"/>
    <s v="11/12/2025"/>
    <s v="04/12/2025"/>
    <n v="877.05"/>
    <x v="3"/>
    <n v="-7"/>
    <n v="-6139.3499999999995"/>
  </r>
  <r>
    <m/>
    <s v="FATTPA 112_25"/>
    <s v="12/12/2025"/>
    <n v="10624"/>
    <s v="12/01/2026"/>
    <s v="15/12/2025"/>
    <n v="10624"/>
    <x v="3"/>
    <n v="-28"/>
    <n v="-297472"/>
  </r>
  <r>
    <m/>
    <s v="14295"/>
    <s v="11/11/2025"/>
    <n v="8284.93"/>
    <s v="11/12/2025"/>
    <s v="14/11/2025"/>
    <n v="8284.93"/>
    <x v="3"/>
    <n v="-27"/>
    <n v="-223693.11000000002"/>
  </r>
  <r>
    <m/>
    <s v="11986"/>
    <s v="01/09/2025"/>
    <n v="500"/>
    <s v="14/10/2025"/>
    <s v="14/10/2025"/>
    <n v="500"/>
    <x v="3"/>
    <n v="0"/>
    <n v="0"/>
  </r>
  <r>
    <m/>
    <s v="1010979959"/>
    <s v="14/11/2025"/>
    <n v="355.88"/>
    <s v="11/12/2025"/>
    <s v="12/12/2025"/>
    <n v="355.88"/>
    <x v="3"/>
    <n v="1"/>
    <n v="355.88"/>
  </r>
  <r>
    <m/>
    <s v="717/02"/>
    <s v="03/10/2025"/>
    <n v="600"/>
    <s v="03/11/2025"/>
    <s v="17/10/2025"/>
    <n v="600"/>
    <x v="3"/>
    <n v="-17"/>
    <n v="-10200"/>
  </r>
  <r>
    <m/>
    <s v="ITMP/25/07639"/>
    <s v="29/10/2025"/>
    <n v="3700"/>
    <s v="06/11/2025"/>
    <s v="06/11/2025"/>
    <n v="3700"/>
    <x v="3"/>
    <n v="0"/>
    <n v="0"/>
  </r>
  <r>
    <m/>
    <s v="3/128"/>
    <s v="25/09/2025"/>
    <n v="1360"/>
    <s v="21/10/2025"/>
    <s v="21/10/2025"/>
    <n v="1360"/>
    <x v="3"/>
    <n v="0"/>
    <n v="0"/>
  </r>
  <r>
    <m/>
    <s v="002162/25E"/>
    <s v="18/09/2025"/>
    <n v="10757"/>
    <s v="21/10/2025"/>
    <s v="21/10/2025"/>
    <n v="10757"/>
    <x v="3"/>
    <n v="0"/>
    <n v="0"/>
  </r>
  <r>
    <m/>
    <s v="3PA"/>
    <s v="15/10/2025"/>
    <n v="2450"/>
    <s v="15/11/2025"/>
    <s v="17/10/2025"/>
    <n v="2450"/>
    <x v="3"/>
    <n v="-29"/>
    <n v="-71050"/>
  </r>
  <r>
    <m/>
    <s v="IT51GJTABEY"/>
    <s v="03/12/2025"/>
    <n v="393.42"/>
    <s v="17/12/2025"/>
    <s v="18/12/2025"/>
    <n v="393.42"/>
    <x v="3"/>
    <n v="1"/>
    <n v="393.42"/>
  </r>
  <r>
    <m/>
    <s v="IT52CW40ABEI"/>
    <s v="17/09/2025"/>
    <n v="13.04"/>
    <s v="14/10/2025"/>
    <s v="14/10/2025"/>
    <n v="13.04"/>
    <x v="3"/>
    <n v="0"/>
    <n v="0"/>
  </r>
  <r>
    <m/>
    <s v="446"/>
    <s v="30/09/2025"/>
    <n v="2900"/>
    <s v="31/10/2025"/>
    <s v="31/10/2025"/>
    <n v="2900"/>
    <x v="3"/>
    <n v="0"/>
    <n v="0"/>
  </r>
  <r>
    <m/>
    <s v="000351"/>
    <s v="31/10/2025"/>
    <n v="438.9"/>
    <s v="27/11/2025"/>
    <s v="28/11/2025"/>
    <n v="438.9"/>
    <x v="3"/>
    <n v="1"/>
    <n v="438.9"/>
  </r>
  <r>
    <m/>
    <s v="E51456"/>
    <s v="31/10/2025"/>
    <n v="102"/>
    <s v="07/12/2025"/>
    <s v="04/12/2025"/>
    <n v="102"/>
    <x v="3"/>
    <n v="-3"/>
    <n v="-306"/>
  </r>
  <r>
    <m/>
    <s v="2025V00210"/>
    <s v="31/10/2025"/>
    <n v="2400"/>
    <s v="07/12/2025"/>
    <s v="19/12/2025"/>
    <n v="2400"/>
    <x v="3"/>
    <n v="12"/>
    <n v="28800"/>
  </r>
  <r>
    <m/>
    <s v="3301000024-1226"/>
    <s v="03/01/2025"/>
    <n v="5229.2700000000004"/>
    <s v="03/02/2025"/>
    <s v="31/01/2025"/>
    <n v="5229.2700000000004"/>
    <x v="3"/>
    <n v="-3"/>
    <n v="-15687.810000000001"/>
  </r>
  <r>
    <m/>
    <s v="3301000021-1226"/>
    <s v="03/01/2025"/>
    <n v="23608.15"/>
    <s v="03/02/2025"/>
    <s v="31/01/2025"/>
    <n v="23608.15"/>
    <x v="3"/>
    <n v="-3"/>
    <n v="-70824.450000000012"/>
  </r>
  <r>
    <m/>
    <s v="FATTPA 109_25"/>
    <s v="12/12/2025"/>
    <n v="17052.669999999998"/>
    <s v="12/01/2026"/>
    <s v="15/12/2025"/>
    <n v="14364.67"/>
    <x v="3"/>
    <n v="-28"/>
    <n v="-477474.75999999995"/>
  </r>
  <r>
    <m/>
    <s v="AR03050130"/>
    <s v="30/09/2025"/>
    <n v="638.04"/>
    <s v="27/10/2025"/>
    <s v="28/10/2025"/>
    <n v="638.04"/>
    <x v="3"/>
    <n v="1"/>
    <n v="638.04"/>
  </r>
  <r>
    <m/>
    <s v="01S620252181006110"/>
    <s v="15/09/2025"/>
    <n v="69.599999999999994"/>
    <s v="15/10/2025"/>
    <s v="16/10/2025"/>
    <n v="69.599999999999994"/>
    <x v="3"/>
    <n v="1"/>
    <n v="69.599999999999994"/>
  </r>
  <r>
    <m/>
    <s v="25VIT30-0017"/>
    <s v="24/10/2025"/>
    <n v="16200"/>
    <s v="21/11/2025"/>
    <s v="21/11/2025"/>
    <n v="16200"/>
    <x v="3"/>
    <n v="0"/>
    <n v="0"/>
  </r>
  <r>
    <m/>
    <s v="295"/>
    <s v="14/11/2025"/>
    <n v="253.24"/>
    <s v="27/12/2025"/>
    <s v="18/12/2025"/>
    <n v="224.84"/>
    <x v="3"/>
    <n v="-9"/>
    <n v="-2279.16"/>
  </r>
  <r>
    <m/>
    <s v="93/PA"/>
    <s v="30/11/2025"/>
    <n v="581.82000000000005"/>
    <s v="17/12/2025"/>
    <s v="18/12/2025"/>
    <n v="581.82000000000005"/>
    <x v="3"/>
    <n v="1"/>
    <n v="581.82000000000005"/>
  </r>
  <r>
    <m/>
    <s v="FATTPA 16_25"/>
    <s v="07/11/2025"/>
    <n v="1144.26"/>
    <s v="27/11/2025"/>
    <s v="28/11/2025"/>
    <n v="1144.26"/>
    <x v="3"/>
    <n v="1"/>
    <n v="1144.26"/>
  </r>
  <r>
    <m/>
    <s v="FATTPA 14_25"/>
    <s v="09/09/2025"/>
    <n v="44.26"/>
    <s v="07/10/2025"/>
    <s v="07/10/2025"/>
    <n v="44.26"/>
    <x v="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CAABCB-23C5-487D-A31E-860A4419DDDC}" name="Tabella_pivot3" cacheId="4" applyNumberFormats="0" applyBorderFormats="0" applyFontFormats="0" applyPatternFormats="0" applyAlignmentFormats="0" applyWidthHeightFormats="1" dataCaption="Dati" grandTotalCaption="Totale 2025" updatedVersion="8" minRefreshableVersion="3" showMemberPropertyTips="0" useAutoFormatting="1" itemPrintTitles="1" createdVersion="5" indent="0" compact="0" compactData="0" gridDropZones="1">
  <location ref="E540:G546" firstHeaderRow="1" firstDataRow="2" firstDataCol="1"/>
  <pivotFields count="10"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164" outline="0" showAll="0" defaultSubtotal="0"/>
    <pivotField name="Periodo"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compact="0" outline="0" subtotalTop="0" showAll="0" includeNewItemsInFilter="1"/>
    <pivotField dataField="1" compact="0" numFmtId="164" outline="0" subtotalTop="0" showAll="0" includeNewItemsInFilter="1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Ritardo Ponderato" fld="9" baseField="0" baseItem="0"/>
    <dataField name="Somma di Importo Pagato" fld="6" baseField="0" baseItem="0"/>
  </dataFields>
  <formats count="9">
    <format dxfId="32">
      <pivotArea outline="0" fieldPosition="0">
        <references count="1">
          <reference field="7" count="0" selected="0"/>
        </references>
      </pivotArea>
    </format>
    <format dxfId="31">
      <pivotArea grandRow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7" count="0"/>
        </references>
      </pivotArea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">
      <pivotArea type="all" dataOnly="0" outline="0" fieldPosition="0"/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2:E7" totalsRowShown="0" headerRowDxfId="23" dataDxfId="22">
  <tableColumns count="4">
    <tableColumn id="1" xr3:uid="{00000000-0010-0000-0000-000001000000}" name="Periodo" dataDxfId="21"/>
    <tableColumn id="2" xr3:uid="{00000000-0010-0000-0000-000002000000}" name="Ritardo Ponderato" dataDxfId="20" dataCellStyle="Migliaia"/>
    <tableColumn id="3" xr3:uid="{00000000-0010-0000-0000-000003000000}" name="Importo Pagato" dataDxfId="19" dataCellStyle="Migliaia"/>
    <tableColumn id="4" xr3:uid="{00000000-0010-0000-0000-000004000000}" name="ITP" dataDxfId="1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"/>
  <sheetViews>
    <sheetView showGridLines="0" tabSelected="1" zoomScale="400" zoomScaleNormal="400" workbookViewId="0">
      <selection activeCell="F11" sqref="F11"/>
    </sheetView>
  </sheetViews>
  <sheetFormatPr defaultRowHeight="10.5" x14ac:dyDescent="0.15"/>
  <cols>
    <col min="1" max="1" width="8.33203125" customWidth="1"/>
    <col min="2" max="2" width="13.33203125" customWidth="1"/>
    <col min="3" max="3" width="19.33203125" bestFit="1" customWidth="1"/>
    <col min="4" max="4" width="16.6640625" bestFit="1" customWidth="1"/>
    <col min="5" max="5" width="12.5" bestFit="1" customWidth="1"/>
    <col min="6" max="6" width="19.33203125" bestFit="1" customWidth="1"/>
    <col min="7" max="7" width="16.6640625" bestFit="1" customWidth="1"/>
    <col min="8" max="8" width="5.6640625" bestFit="1" customWidth="1"/>
  </cols>
  <sheetData>
    <row r="1" spans="2:7" ht="18" customHeight="1" x14ac:dyDescent="0.15"/>
    <row r="2" spans="2:7" ht="11.25" x14ac:dyDescent="0.15">
      <c r="B2" s="8" t="s">
        <v>16</v>
      </c>
      <c r="C2" s="9" t="s">
        <v>9</v>
      </c>
      <c r="D2" s="9" t="s">
        <v>5</v>
      </c>
      <c r="E2" s="8" t="s">
        <v>8</v>
      </c>
    </row>
    <row r="3" spans="2:7" ht="11.25" x14ac:dyDescent="0.15">
      <c r="B3" s="15" t="s">
        <v>12</v>
      </c>
      <c r="C3" s="10">
        <v>-5073213.3100000015</v>
      </c>
      <c r="D3" s="10">
        <v>729079.44</v>
      </c>
      <c r="E3" s="11">
        <v>-6.9583820797360598</v>
      </c>
    </row>
    <row r="4" spans="2:7" ht="11.25" x14ac:dyDescent="0.15">
      <c r="B4" s="15" t="s">
        <v>13</v>
      </c>
      <c r="C4" s="10">
        <v>-6214731.1800000006</v>
      </c>
      <c r="D4" s="10">
        <v>662334.75</v>
      </c>
      <c r="E4" s="11">
        <v>-9.3830667649553359</v>
      </c>
      <c r="F4" s="1"/>
      <c r="G4" s="1"/>
    </row>
    <row r="5" spans="2:7" ht="11.25" x14ac:dyDescent="0.15">
      <c r="B5" s="15" t="s">
        <v>14</v>
      </c>
      <c r="C5" s="10">
        <v>-18776939.249999996</v>
      </c>
      <c r="D5" s="10">
        <v>776752.89000000013</v>
      </c>
      <c r="E5" s="11">
        <v>-24.173632942646655</v>
      </c>
    </row>
    <row r="6" spans="2:7" ht="11.25" x14ac:dyDescent="0.15">
      <c r="B6" s="15" t="s">
        <v>15</v>
      </c>
      <c r="C6" s="10">
        <v>-26287395.619999997</v>
      </c>
      <c r="D6" s="10">
        <v>1070043.0300000007</v>
      </c>
      <c r="E6" s="11">
        <v>-24.566671510397089</v>
      </c>
    </row>
    <row r="7" spans="2:7" ht="11.25" x14ac:dyDescent="0.15">
      <c r="B7" s="8" t="s">
        <v>825</v>
      </c>
      <c r="C7" s="12">
        <v>-56352279.359999999</v>
      </c>
      <c r="D7" s="12">
        <v>3238210.1100000008</v>
      </c>
      <c r="E7" s="13">
        <v>-17.402292453468988</v>
      </c>
    </row>
    <row r="8" spans="2:7" ht="42" customHeight="1" x14ac:dyDescent="0.1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7"/>
  <sheetViews>
    <sheetView showGridLines="0" zoomScale="175" zoomScaleNormal="175" workbookViewId="0">
      <pane ySplit="1" topLeftCell="A518" activePane="bottomLeft" state="frozen"/>
      <selection pane="bottomLeft" activeCell="F542" sqref="F542:H546"/>
    </sheetView>
  </sheetViews>
  <sheetFormatPr defaultColWidth="9.33203125" defaultRowHeight="11.25" x14ac:dyDescent="0.15"/>
  <cols>
    <col min="1" max="1" width="13.83203125" style="2" bestFit="1" customWidth="1"/>
    <col min="2" max="2" width="19" style="2" bestFit="1" customWidth="1"/>
    <col min="3" max="3" width="11.5" style="2" bestFit="1" customWidth="1"/>
    <col min="4" max="4" width="13.5" style="2" bestFit="1" customWidth="1"/>
    <col min="5" max="5" width="14" style="2" bestFit="1" customWidth="1"/>
    <col min="6" max="6" width="28" style="2" bestFit="1" customWidth="1"/>
    <col min="7" max="7" width="22.33203125" style="2" bestFit="1" customWidth="1"/>
    <col min="8" max="8" width="16.1640625" style="2" customWidth="1"/>
    <col min="9" max="9" width="19.33203125" style="19" bestFit="1" customWidth="1"/>
    <col min="10" max="10" width="30.5" style="19" bestFit="1" customWidth="1"/>
    <col min="11" max="11" width="16.6640625" style="2" customWidth="1"/>
    <col min="12" max="12" width="15" style="2" customWidth="1"/>
    <col min="13" max="13" width="14.1640625" style="2" customWidth="1"/>
    <col min="14" max="14" width="26.6640625" style="2" customWidth="1"/>
    <col min="15" max="16" width="13.83203125" style="2" bestFit="1" customWidth="1"/>
    <col min="17" max="16384" width="9.33203125" style="2"/>
  </cols>
  <sheetData>
    <row r="1" spans="1:10" x14ac:dyDescent="0.15">
      <c r="A1" s="5" t="s">
        <v>17</v>
      </c>
      <c r="B1" s="4" t="s">
        <v>0</v>
      </c>
      <c r="C1" s="4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7" t="s">
        <v>10</v>
      </c>
      <c r="I1" s="7" t="s">
        <v>7</v>
      </c>
      <c r="J1" s="7" t="s">
        <v>9</v>
      </c>
    </row>
    <row r="2" spans="1:10" x14ac:dyDescent="0.15">
      <c r="A2" s="6">
        <v>1</v>
      </c>
      <c r="B2" s="24" t="s">
        <v>45</v>
      </c>
      <c r="C2" s="20" t="s">
        <v>34</v>
      </c>
      <c r="D2" s="21">
        <v>1567.59</v>
      </c>
      <c r="E2" s="22" t="s">
        <v>46</v>
      </c>
      <c r="F2" s="22" t="s">
        <v>47</v>
      </c>
      <c r="G2" s="25">
        <v>1567.59</v>
      </c>
      <c r="H2" s="6" t="s">
        <v>12</v>
      </c>
      <c r="I2" s="17">
        <f t="shared" ref="I2" si="0">F2-E2</f>
        <v>2</v>
      </c>
      <c r="J2" s="18">
        <f t="shared" ref="J2" si="1">I2*D2</f>
        <v>3135.18</v>
      </c>
    </row>
    <row r="3" spans="1:10" x14ac:dyDescent="0.15">
      <c r="A3" s="6">
        <v>2</v>
      </c>
      <c r="B3" s="24" t="s">
        <v>48</v>
      </c>
      <c r="C3" s="20" t="s">
        <v>42</v>
      </c>
      <c r="D3" s="21">
        <v>88.8</v>
      </c>
      <c r="E3" s="22" t="s">
        <v>49</v>
      </c>
      <c r="F3" s="22" t="s">
        <v>50</v>
      </c>
      <c r="G3" s="25">
        <v>88.8</v>
      </c>
      <c r="H3" s="6" t="s">
        <v>12</v>
      </c>
      <c r="I3" s="17">
        <f t="shared" ref="I3:I66" si="2">F3-E3</f>
        <v>2</v>
      </c>
      <c r="J3" s="18">
        <f t="shared" ref="J3:J66" si="3">I3*D3</f>
        <v>177.6</v>
      </c>
    </row>
    <row r="4" spans="1:10" x14ac:dyDescent="0.15">
      <c r="A4" s="6">
        <v>3</v>
      </c>
      <c r="B4" s="24" t="s">
        <v>51</v>
      </c>
      <c r="C4" s="20" t="s">
        <v>39</v>
      </c>
      <c r="D4" s="21">
        <v>188</v>
      </c>
      <c r="E4" s="22" t="s">
        <v>49</v>
      </c>
      <c r="F4" s="22" t="s">
        <v>49</v>
      </c>
      <c r="G4" s="25">
        <v>188</v>
      </c>
      <c r="H4" s="6" t="s">
        <v>12</v>
      </c>
      <c r="I4" s="17">
        <f t="shared" si="2"/>
        <v>0</v>
      </c>
      <c r="J4" s="18">
        <f t="shared" si="3"/>
        <v>0</v>
      </c>
    </row>
    <row r="5" spans="1:10" x14ac:dyDescent="0.15">
      <c r="A5" s="6">
        <v>4</v>
      </c>
      <c r="B5" s="24" t="s">
        <v>52</v>
      </c>
      <c r="C5" s="20" t="s">
        <v>53</v>
      </c>
      <c r="D5" s="21">
        <v>1504.25</v>
      </c>
      <c r="E5" s="22" t="s">
        <v>54</v>
      </c>
      <c r="F5" s="22" t="s">
        <v>55</v>
      </c>
      <c r="G5" s="25">
        <v>1504.25</v>
      </c>
      <c r="H5" s="6" t="s">
        <v>12</v>
      </c>
      <c r="I5" s="17">
        <f t="shared" si="2"/>
        <v>1</v>
      </c>
      <c r="J5" s="18">
        <f t="shared" si="3"/>
        <v>1504.25</v>
      </c>
    </row>
    <row r="6" spans="1:10" x14ac:dyDescent="0.15">
      <c r="A6" s="6">
        <v>5</v>
      </c>
      <c r="B6" s="24" t="s">
        <v>56</v>
      </c>
      <c r="C6" s="20" t="s">
        <v>42</v>
      </c>
      <c r="D6" s="21">
        <v>15002</v>
      </c>
      <c r="E6" s="22" t="s">
        <v>43</v>
      </c>
      <c r="F6" s="22" t="s">
        <v>43</v>
      </c>
      <c r="G6" s="25">
        <v>15002</v>
      </c>
      <c r="H6" s="6" t="s">
        <v>12</v>
      </c>
      <c r="I6" s="17">
        <f t="shared" si="2"/>
        <v>0</v>
      </c>
      <c r="J6" s="18">
        <f t="shared" si="3"/>
        <v>0</v>
      </c>
    </row>
    <row r="7" spans="1:10" x14ac:dyDescent="0.15">
      <c r="A7" s="6">
        <v>6</v>
      </c>
      <c r="B7" s="24" t="s">
        <v>57</v>
      </c>
      <c r="C7" s="20" t="s">
        <v>58</v>
      </c>
      <c r="D7" s="21">
        <v>8500</v>
      </c>
      <c r="E7" s="22" t="s">
        <v>59</v>
      </c>
      <c r="F7" s="22" t="s">
        <v>55</v>
      </c>
      <c r="G7" s="25">
        <v>8500</v>
      </c>
      <c r="H7" s="6" t="s">
        <v>12</v>
      </c>
      <c r="I7" s="17">
        <f t="shared" si="2"/>
        <v>-2</v>
      </c>
      <c r="J7" s="18">
        <f t="shared" si="3"/>
        <v>-17000</v>
      </c>
    </row>
    <row r="8" spans="1:10" x14ac:dyDescent="0.15">
      <c r="A8" s="6">
        <v>7</v>
      </c>
      <c r="B8" s="24" t="s">
        <v>60</v>
      </c>
      <c r="C8" s="20" t="s">
        <v>61</v>
      </c>
      <c r="D8" s="21">
        <v>4567.68</v>
      </c>
      <c r="E8" s="22" t="s">
        <v>62</v>
      </c>
      <c r="F8" s="22" t="s">
        <v>50</v>
      </c>
      <c r="G8" s="25">
        <v>3847.68</v>
      </c>
      <c r="H8" s="6" t="s">
        <v>12</v>
      </c>
      <c r="I8" s="17">
        <f t="shared" si="2"/>
        <v>-22</v>
      </c>
      <c r="J8" s="18">
        <f t="shared" si="3"/>
        <v>-100488.96000000001</v>
      </c>
    </row>
    <row r="9" spans="1:10" x14ac:dyDescent="0.15">
      <c r="A9" s="6">
        <v>8</v>
      </c>
      <c r="B9" s="24" t="s">
        <v>63</v>
      </c>
      <c r="C9" s="20" t="s">
        <v>61</v>
      </c>
      <c r="D9" s="21">
        <v>43</v>
      </c>
      <c r="E9" s="22" t="s">
        <v>62</v>
      </c>
      <c r="F9" s="22" t="s">
        <v>50</v>
      </c>
      <c r="G9" s="25">
        <v>43</v>
      </c>
      <c r="H9" s="6" t="s">
        <v>12</v>
      </c>
      <c r="I9" s="17">
        <f t="shared" si="2"/>
        <v>-22</v>
      </c>
      <c r="J9" s="18">
        <f t="shared" si="3"/>
        <v>-946</v>
      </c>
    </row>
    <row r="10" spans="1:10" x14ac:dyDescent="0.15">
      <c r="A10" s="6">
        <v>9</v>
      </c>
      <c r="B10" s="24" t="s">
        <v>64</v>
      </c>
      <c r="C10" s="20" t="s">
        <v>40</v>
      </c>
      <c r="D10" s="21">
        <v>10314.469999999999</v>
      </c>
      <c r="E10" s="22" t="s">
        <v>65</v>
      </c>
      <c r="F10" s="22" t="s">
        <v>59</v>
      </c>
      <c r="G10" s="25">
        <v>10314.469999999999</v>
      </c>
      <c r="H10" s="6" t="s">
        <v>12</v>
      </c>
      <c r="I10" s="17">
        <f t="shared" si="2"/>
        <v>-9</v>
      </c>
      <c r="J10" s="18">
        <f t="shared" si="3"/>
        <v>-92830.23</v>
      </c>
    </row>
    <row r="11" spans="1:10" x14ac:dyDescent="0.15">
      <c r="A11" s="6">
        <v>10</v>
      </c>
      <c r="B11" s="24" t="s">
        <v>66</v>
      </c>
      <c r="C11" s="20" t="s">
        <v>67</v>
      </c>
      <c r="D11" s="21">
        <v>1635.99</v>
      </c>
      <c r="E11" s="22" t="s">
        <v>68</v>
      </c>
      <c r="F11" s="22" t="s">
        <v>69</v>
      </c>
      <c r="G11" s="25">
        <v>1635.99</v>
      </c>
      <c r="H11" s="6" t="s">
        <v>12</v>
      </c>
      <c r="I11" s="17">
        <f t="shared" si="2"/>
        <v>2</v>
      </c>
      <c r="J11" s="18">
        <f t="shared" si="3"/>
        <v>3271.98</v>
      </c>
    </row>
    <row r="12" spans="1:10" x14ac:dyDescent="0.15">
      <c r="A12" s="6">
        <v>11</v>
      </c>
      <c r="B12" s="24" t="s">
        <v>70</v>
      </c>
      <c r="C12" s="20" t="s">
        <v>71</v>
      </c>
      <c r="D12" s="21">
        <v>3212.55</v>
      </c>
      <c r="E12" s="22" t="s">
        <v>62</v>
      </c>
      <c r="F12" s="22" t="s">
        <v>72</v>
      </c>
      <c r="G12" s="25">
        <v>3212.55</v>
      </c>
      <c r="H12" s="6" t="s">
        <v>12</v>
      </c>
      <c r="I12" s="17">
        <f t="shared" si="2"/>
        <v>-9</v>
      </c>
      <c r="J12" s="18">
        <f t="shared" si="3"/>
        <v>-28912.95</v>
      </c>
    </row>
    <row r="13" spans="1:10" x14ac:dyDescent="0.15">
      <c r="A13" s="6">
        <v>12</v>
      </c>
      <c r="B13" s="24" t="s">
        <v>73</v>
      </c>
      <c r="C13" s="20" t="s">
        <v>49</v>
      </c>
      <c r="D13" s="21">
        <v>81750</v>
      </c>
      <c r="E13" s="22" t="s">
        <v>74</v>
      </c>
      <c r="F13" s="22" t="s">
        <v>75</v>
      </c>
      <c r="G13" s="25">
        <v>81750</v>
      </c>
      <c r="H13" s="6" t="s">
        <v>12</v>
      </c>
      <c r="I13" s="17">
        <f t="shared" si="2"/>
        <v>3</v>
      </c>
      <c r="J13" s="18">
        <f t="shared" si="3"/>
        <v>245250</v>
      </c>
    </row>
    <row r="14" spans="1:10" x14ac:dyDescent="0.15">
      <c r="A14" s="6">
        <v>13</v>
      </c>
      <c r="B14" s="24" t="s">
        <v>76</v>
      </c>
      <c r="C14" s="20" t="s">
        <v>41</v>
      </c>
      <c r="D14" s="21">
        <v>5229.2700000000004</v>
      </c>
      <c r="E14" s="22" t="s">
        <v>75</v>
      </c>
      <c r="F14" s="22" t="s">
        <v>74</v>
      </c>
      <c r="G14" s="25">
        <v>5229.2700000000004</v>
      </c>
      <c r="H14" s="6" t="s">
        <v>12</v>
      </c>
      <c r="I14" s="17">
        <f t="shared" si="2"/>
        <v>-3</v>
      </c>
      <c r="J14" s="18">
        <f t="shared" si="3"/>
        <v>-15687.810000000001</v>
      </c>
    </row>
    <row r="15" spans="1:10" x14ac:dyDescent="0.15">
      <c r="A15" s="6">
        <v>14</v>
      </c>
      <c r="B15" s="24" t="s">
        <v>77</v>
      </c>
      <c r="C15" s="20" t="s">
        <v>41</v>
      </c>
      <c r="D15" s="21">
        <v>23608.15</v>
      </c>
      <c r="E15" s="22" t="s">
        <v>75</v>
      </c>
      <c r="F15" s="22" t="s">
        <v>74</v>
      </c>
      <c r="G15" s="25">
        <v>23608.15</v>
      </c>
      <c r="H15" s="6" t="s">
        <v>12</v>
      </c>
      <c r="I15" s="17">
        <f t="shared" si="2"/>
        <v>-3</v>
      </c>
      <c r="J15" s="18">
        <f t="shared" si="3"/>
        <v>-70824.450000000012</v>
      </c>
    </row>
    <row r="16" spans="1:10" x14ac:dyDescent="0.15">
      <c r="A16" s="6">
        <v>15</v>
      </c>
      <c r="B16" s="24" t="s">
        <v>78</v>
      </c>
      <c r="C16" s="20" t="s">
        <v>49</v>
      </c>
      <c r="D16" s="21">
        <v>2854.8</v>
      </c>
      <c r="E16" s="22" t="s">
        <v>68</v>
      </c>
      <c r="F16" s="22" t="s">
        <v>79</v>
      </c>
      <c r="G16" s="25">
        <v>2404.8000000000002</v>
      </c>
      <c r="H16" s="6" t="s">
        <v>12</v>
      </c>
      <c r="I16" s="17">
        <f t="shared" si="2"/>
        <v>-3</v>
      </c>
      <c r="J16" s="18">
        <f t="shared" si="3"/>
        <v>-8564.4000000000015</v>
      </c>
    </row>
    <row r="17" spans="1:10" x14ac:dyDescent="0.15">
      <c r="A17" s="6">
        <v>16</v>
      </c>
      <c r="B17" s="24" t="s">
        <v>80</v>
      </c>
      <c r="C17" s="20" t="s">
        <v>40</v>
      </c>
      <c r="D17" s="21">
        <v>99.86</v>
      </c>
      <c r="E17" s="22" t="s">
        <v>65</v>
      </c>
      <c r="F17" s="22" t="s">
        <v>59</v>
      </c>
      <c r="G17" s="25">
        <v>99.86</v>
      </c>
      <c r="H17" s="6" t="s">
        <v>12</v>
      </c>
      <c r="I17" s="17">
        <f t="shared" si="2"/>
        <v>-9</v>
      </c>
      <c r="J17" s="18">
        <f t="shared" si="3"/>
        <v>-898.74</v>
      </c>
    </row>
    <row r="18" spans="1:10" x14ac:dyDescent="0.15">
      <c r="A18" s="6">
        <v>17</v>
      </c>
      <c r="B18" s="24" t="s">
        <v>81</v>
      </c>
      <c r="C18" s="20" t="s">
        <v>82</v>
      </c>
      <c r="D18" s="21">
        <v>1360</v>
      </c>
      <c r="E18" s="22" t="s">
        <v>83</v>
      </c>
      <c r="F18" s="22" t="s">
        <v>83</v>
      </c>
      <c r="G18" s="25">
        <v>1360</v>
      </c>
      <c r="H18" s="6" t="s">
        <v>12</v>
      </c>
      <c r="I18" s="17">
        <f t="shared" si="2"/>
        <v>0</v>
      </c>
      <c r="J18" s="18">
        <f t="shared" si="3"/>
        <v>0</v>
      </c>
    </row>
    <row r="19" spans="1:10" x14ac:dyDescent="0.15">
      <c r="A19" s="6">
        <v>18</v>
      </c>
      <c r="B19" s="24" t="s">
        <v>84</v>
      </c>
      <c r="C19" s="20" t="s">
        <v>85</v>
      </c>
      <c r="D19" s="21">
        <v>300</v>
      </c>
      <c r="E19" s="22" t="s">
        <v>86</v>
      </c>
      <c r="F19" s="22" t="s">
        <v>87</v>
      </c>
      <c r="G19" s="25">
        <v>300</v>
      </c>
      <c r="H19" s="6" t="s">
        <v>12</v>
      </c>
      <c r="I19" s="17">
        <f t="shared" si="2"/>
        <v>-1</v>
      </c>
      <c r="J19" s="18">
        <f t="shared" si="3"/>
        <v>-300</v>
      </c>
    </row>
    <row r="20" spans="1:10" x14ac:dyDescent="0.15">
      <c r="A20" s="6">
        <v>19</v>
      </c>
      <c r="B20" s="24" t="s">
        <v>88</v>
      </c>
      <c r="C20" s="20" t="s">
        <v>32</v>
      </c>
      <c r="D20" s="21">
        <v>4428.1099999999997</v>
      </c>
      <c r="E20" s="22" t="s">
        <v>79</v>
      </c>
      <c r="F20" s="22" t="s">
        <v>89</v>
      </c>
      <c r="G20" s="25">
        <v>3730.11</v>
      </c>
      <c r="H20" s="6" t="s">
        <v>12</v>
      </c>
      <c r="I20" s="17">
        <f t="shared" si="2"/>
        <v>-1</v>
      </c>
      <c r="J20" s="18">
        <f t="shared" si="3"/>
        <v>-4428.1099999999997</v>
      </c>
    </row>
    <row r="21" spans="1:10" x14ac:dyDescent="0.15">
      <c r="A21" s="6">
        <v>20</v>
      </c>
      <c r="B21" s="24" t="s">
        <v>90</v>
      </c>
      <c r="C21" s="20" t="s">
        <v>40</v>
      </c>
      <c r="D21" s="21">
        <v>870.05</v>
      </c>
      <c r="E21" s="22" t="s">
        <v>91</v>
      </c>
      <c r="F21" s="22" t="s">
        <v>68</v>
      </c>
      <c r="G21" s="25">
        <v>870.05</v>
      </c>
      <c r="H21" s="6" t="s">
        <v>12</v>
      </c>
      <c r="I21" s="17">
        <f t="shared" si="2"/>
        <v>-3</v>
      </c>
      <c r="J21" s="18">
        <f t="shared" si="3"/>
        <v>-2610.1499999999996</v>
      </c>
    </row>
    <row r="22" spans="1:10" x14ac:dyDescent="0.15">
      <c r="A22" s="6">
        <v>21</v>
      </c>
      <c r="B22" s="24" t="s">
        <v>92</v>
      </c>
      <c r="C22" s="20" t="s">
        <v>68</v>
      </c>
      <c r="D22" s="21">
        <v>200</v>
      </c>
      <c r="E22" s="22" t="s">
        <v>93</v>
      </c>
      <c r="F22" s="22" t="s">
        <v>93</v>
      </c>
      <c r="G22" s="25">
        <v>200</v>
      </c>
      <c r="H22" s="6" t="s">
        <v>12</v>
      </c>
      <c r="I22" s="17">
        <f t="shared" si="2"/>
        <v>0</v>
      </c>
      <c r="J22" s="18">
        <f t="shared" si="3"/>
        <v>0</v>
      </c>
    </row>
    <row r="23" spans="1:10" x14ac:dyDescent="0.15">
      <c r="A23" s="6">
        <v>22</v>
      </c>
      <c r="B23" s="24" t="s">
        <v>94</v>
      </c>
      <c r="C23" s="20" t="s">
        <v>59</v>
      </c>
      <c r="D23" s="21">
        <v>8661.73</v>
      </c>
      <c r="E23" s="22" t="s">
        <v>95</v>
      </c>
      <c r="F23" s="22" t="s">
        <v>96</v>
      </c>
      <c r="G23" s="25">
        <v>8661.73</v>
      </c>
      <c r="H23" s="6" t="s">
        <v>12</v>
      </c>
      <c r="I23" s="17">
        <f t="shared" si="2"/>
        <v>5</v>
      </c>
      <c r="J23" s="18">
        <f t="shared" si="3"/>
        <v>43308.649999999994</v>
      </c>
    </row>
    <row r="24" spans="1:10" x14ac:dyDescent="0.15">
      <c r="A24" s="6">
        <v>23</v>
      </c>
      <c r="B24" s="24" t="s">
        <v>97</v>
      </c>
      <c r="C24" s="20" t="s">
        <v>43</v>
      </c>
      <c r="D24" s="21">
        <v>201.6</v>
      </c>
      <c r="E24" s="22" t="s">
        <v>98</v>
      </c>
      <c r="F24" s="22" t="s">
        <v>95</v>
      </c>
      <c r="G24" s="25">
        <v>201.6</v>
      </c>
      <c r="H24" s="6" t="s">
        <v>12</v>
      </c>
      <c r="I24" s="17">
        <f t="shared" si="2"/>
        <v>3</v>
      </c>
      <c r="J24" s="18">
        <f t="shared" si="3"/>
        <v>604.79999999999995</v>
      </c>
    </row>
    <row r="25" spans="1:10" x14ac:dyDescent="0.15">
      <c r="A25" s="6">
        <v>24</v>
      </c>
      <c r="B25" s="24" t="s">
        <v>99</v>
      </c>
      <c r="C25" s="20" t="s">
        <v>100</v>
      </c>
      <c r="D25" s="21">
        <v>616.6</v>
      </c>
      <c r="E25" s="22" t="s">
        <v>83</v>
      </c>
      <c r="F25" s="22" t="s">
        <v>83</v>
      </c>
      <c r="G25" s="25">
        <v>616.6</v>
      </c>
      <c r="H25" s="6" t="s">
        <v>12</v>
      </c>
      <c r="I25" s="17">
        <f t="shared" si="2"/>
        <v>0</v>
      </c>
      <c r="J25" s="18">
        <f t="shared" si="3"/>
        <v>0</v>
      </c>
    </row>
    <row r="26" spans="1:10" x14ac:dyDescent="0.15">
      <c r="A26" s="6">
        <v>25</v>
      </c>
      <c r="B26" s="24" t="s">
        <v>101</v>
      </c>
      <c r="C26" s="20" t="s">
        <v>74</v>
      </c>
      <c r="D26" s="21">
        <v>483</v>
      </c>
      <c r="E26" s="22" t="s">
        <v>86</v>
      </c>
      <c r="F26" s="22" t="s">
        <v>87</v>
      </c>
      <c r="G26" s="25">
        <v>483</v>
      </c>
      <c r="H26" s="6" t="s">
        <v>12</v>
      </c>
      <c r="I26" s="17">
        <f t="shared" si="2"/>
        <v>-1</v>
      </c>
      <c r="J26" s="18">
        <f t="shared" si="3"/>
        <v>-483</v>
      </c>
    </row>
    <row r="27" spans="1:10" x14ac:dyDescent="0.15">
      <c r="A27" s="6">
        <v>26</v>
      </c>
      <c r="B27" s="24" t="s">
        <v>102</v>
      </c>
      <c r="C27" s="20" t="s">
        <v>74</v>
      </c>
      <c r="D27" s="21">
        <v>4932</v>
      </c>
      <c r="E27" s="22" t="s">
        <v>93</v>
      </c>
      <c r="F27" s="22" t="s">
        <v>103</v>
      </c>
      <c r="G27" s="25">
        <v>4932</v>
      </c>
      <c r="H27" s="6" t="s">
        <v>12</v>
      </c>
      <c r="I27" s="17">
        <f t="shared" si="2"/>
        <v>17</v>
      </c>
      <c r="J27" s="18">
        <f t="shared" si="3"/>
        <v>83844</v>
      </c>
    </row>
    <row r="28" spans="1:10" x14ac:dyDescent="0.15">
      <c r="A28" s="6">
        <v>27</v>
      </c>
      <c r="B28" s="24" t="s">
        <v>104</v>
      </c>
      <c r="C28" s="20" t="s">
        <v>75</v>
      </c>
      <c r="D28" s="21">
        <v>1400</v>
      </c>
      <c r="E28" s="22" t="s">
        <v>105</v>
      </c>
      <c r="F28" s="22" t="s">
        <v>105</v>
      </c>
      <c r="G28" s="25">
        <v>1400</v>
      </c>
      <c r="H28" s="6" t="s">
        <v>12</v>
      </c>
      <c r="I28" s="17">
        <f t="shared" si="2"/>
        <v>0</v>
      </c>
      <c r="J28" s="18">
        <f t="shared" si="3"/>
        <v>0</v>
      </c>
    </row>
    <row r="29" spans="1:10" x14ac:dyDescent="0.15">
      <c r="A29" s="6">
        <v>28</v>
      </c>
      <c r="B29" s="24" t="s">
        <v>106</v>
      </c>
      <c r="C29" s="20" t="s">
        <v>74</v>
      </c>
      <c r="D29" s="21">
        <v>640</v>
      </c>
      <c r="E29" s="22" t="s">
        <v>86</v>
      </c>
      <c r="F29" s="22" t="s">
        <v>87</v>
      </c>
      <c r="G29" s="25">
        <v>640</v>
      </c>
      <c r="H29" s="6" t="s">
        <v>12</v>
      </c>
      <c r="I29" s="17">
        <f t="shared" si="2"/>
        <v>-1</v>
      </c>
      <c r="J29" s="18">
        <f t="shared" si="3"/>
        <v>-640</v>
      </c>
    </row>
    <row r="30" spans="1:10" x14ac:dyDescent="0.15">
      <c r="A30" s="6">
        <v>29</v>
      </c>
      <c r="B30" s="24" t="s">
        <v>107</v>
      </c>
      <c r="C30" s="20" t="s">
        <v>108</v>
      </c>
      <c r="D30" s="21">
        <v>500</v>
      </c>
      <c r="E30" s="22" t="s">
        <v>108</v>
      </c>
      <c r="F30" s="22" t="s">
        <v>95</v>
      </c>
      <c r="G30" s="25">
        <v>500</v>
      </c>
      <c r="H30" s="6" t="s">
        <v>12</v>
      </c>
      <c r="I30" s="17">
        <f t="shared" si="2"/>
        <v>-1</v>
      </c>
      <c r="J30" s="18">
        <f t="shared" si="3"/>
        <v>-500</v>
      </c>
    </row>
    <row r="31" spans="1:10" x14ac:dyDescent="0.15">
      <c r="A31" s="6">
        <v>30</v>
      </c>
      <c r="B31" s="24" t="s">
        <v>109</v>
      </c>
      <c r="C31" s="20" t="s">
        <v>110</v>
      </c>
      <c r="D31" s="21">
        <v>319</v>
      </c>
      <c r="E31" s="22">
        <v>45727</v>
      </c>
      <c r="F31" s="22" t="s">
        <v>86</v>
      </c>
      <c r="G31" s="25">
        <v>319</v>
      </c>
      <c r="H31" s="6" t="s">
        <v>12</v>
      </c>
      <c r="I31" s="17">
        <f t="shared" si="2"/>
        <v>-11</v>
      </c>
      <c r="J31" s="18">
        <f t="shared" si="3"/>
        <v>-3509</v>
      </c>
    </row>
    <row r="32" spans="1:10" x14ac:dyDescent="0.15">
      <c r="A32" s="6">
        <v>31</v>
      </c>
      <c r="B32" s="24" t="s">
        <v>111</v>
      </c>
      <c r="C32" s="20" t="s">
        <v>79</v>
      </c>
      <c r="D32" s="21">
        <v>581.82000000000005</v>
      </c>
      <c r="E32" s="22" t="s">
        <v>93</v>
      </c>
      <c r="F32" s="22" t="s">
        <v>93</v>
      </c>
      <c r="G32" s="25">
        <v>581.82000000000005</v>
      </c>
      <c r="H32" s="6" t="s">
        <v>12</v>
      </c>
      <c r="I32" s="17">
        <f t="shared" si="2"/>
        <v>0</v>
      </c>
      <c r="J32" s="18">
        <f t="shared" si="3"/>
        <v>0</v>
      </c>
    </row>
    <row r="33" spans="1:10" x14ac:dyDescent="0.15">
      <c r="A33" s="6">
        <v>32</v>
      </c>
      <c r="B33" s="24" t="s">
        <v>112</v>
      </c>
      <c r="C33" s="20" t="s">
        <v>113</v>
      </c>
      <c r="D33" s="21">
        <v>300</v>
      </c>
      <c r="E33" s="22" t="s">
        <v>93</v>
      </c>
      <c r="F33" s="22" t="s">
        <v>93</v>
      </c>
      <c r="G33" s="25">
        <v>300</v>
      </c>
      <c r="H33" s="6" t="s">
        <v>12</v>
      </c>
      <c r="I33" s="17">
        <f t="shared" si="2"/>
        <v>0</v>
      </c>
      <c r="J33" s="18">
        <f t="shared" si="3"/>
        <v>0</v>
      </c>
    </row>
    <row r="34" spans="1:10" x14ac:dyDescent="0.15">
      <c r="A34" s="6">
        <v>33</v>
      </c>
      <c r="B34" s="24" t="s">
        <v>114</v>
      </c>
      <c r="C34" s="20" t="s">
        <v>37</v>
      </c>
      <c r="D34" s="21">
        <v>300</v>
      </c>
      <c r="E34" s="22" t="s">
        <v>93</v>
      </c>
      <c r="F34" s="22" t="s">
        <v>93</v>
      </c>
      <c r="G34" s="25">
        <v>300</v>
      </c>
      <c r="H34" s="6" t="s">
        <v>12</v>
      </c>
      <c r="I34" s="17">
        <f t="shared" si="2"/>
        <v>0</v>
      </c>
      <c r="J34" s="18">
        <f t="shared" si="3"/>
        <v>0</v>
      </c>
    </row>
    <row r="35" spans="1:10" x14ac:dyDescent="0.15">
      <c r="A35" s="6">
        <v>34</v>
      </c>
      <c r="B35" s="24" t="s">
        <v>115</v>
      </c>
      <c r="C35" s="20" t="s">
        <v>108</v>
      </c>
      <c r="D35" s="21">
        <v>355.88</v>
      </c>
      <c r="E35" s="22" t="s">
        <v>93</v>
      </c>
      <c r="F35" s="22" t="s">
        <v>93</v>
      </c>
      <c r="G35" s="25">
        <v>355.88</v>
      </c>
      <c r="H35" s="6" t="s">
        <v>12</v>
      </c>
      <c r="I35" s="17">
        <f t="shared" si="2"/>
        <v>0</v>
      </c>
      <c r="J35" s="18">
        <f t="shared" si="3"/>
        <v>0</v>
      </c>
    </row>
    <row r="36" spans="1:10" x14ac:dyDescent="0.15">
      <c r="A36" s="6">
        <v>35</v>
      </c>
      <c r="B36" s="24" t="s">
        <v>116</v>
      </c>
      <c r="C36" s="20" t="s">
        <v>20</v>
      </c>
      <c r="D36" s="21">
        <v>300</v>
      </c>
      <c r="E36" s="22" t="s">
        <v>93</v>
      </c>
      <c r="F36" s="22" t="s">
        <v>93</v>
      </c>
      <c r="G36" s="25">
        <v>300</v>
      </c>
      <c r="H36" s="6" t="s">
        <v>12</v>
      </c>
      <c r="I36" s="17">
        <f t="shared" si="2"/>
        <v>0</v>
      </c>
      <c r="J36" s="18">
        <f t="shared" si="3"/>
        <v>0</v>
      </c>
    </row>
    <row r="37" spans="1:10" x14ac:dyDescent="0.15">
      <c r="A37" s="6">
        <v>36</v>
      </c>
      <c r="B37" s="24" t="s">
        <v>117</v>
      </c>
      <c r="C37" s="20" t="s">
        <v>74</v>
      </c>
      <c r="D37" s="21">
        <v>2082</v>
      </c>
      <c r="E37" s="22" t="s">
        <v>86</v>
      </c>
      <c r="F37" s="22" t="s">
        <v>87</v>
      </c>
      <c r="G37" s="25">
        <v>1782</v>
      </c>
      <c r="H37" s="6" t="s">
        <v>12</v>
      </c>
      <c r="I37" s="17">
        <f t="shared" si="2"/>
        <v>-1</v>
      </c>
      <c r="J37" s="18">
        <f t="shared" si="3"/>
        <v>-2082</v>
      </c>
    </row>
    <row r="38" spans="1:10" x14ac:dyDescent="0.15">
      <c r="A38" s="6">
        <v>37</v>
      </c>
      <c r="B38" s="24" t="s">
        <v>118</v>
      </c>
      <c r="C38" s="20" t="s">
        <v>105</v>
      </c>
      <c r="D38" s="21">
        <v>30986.720000000001</v>
      </c>
      <c r="E38" s="22" t="s">
        <v>119</v>
      </c>
      <c r="F38" s="22" t="s">
        <v>120</v>
      </c>
      <c r="G38" s="25">
        <v>30986.720000000001</v>
      </c>
      <c r="H38" s="6" t="s">
        <v>12</v>
      </c>
      <c r="I38" s="17">
        <f t="shared" si="2"/>
        <v>-3</v>
      </c>
      <c r="J38" s="18">
        <f t="shared" si="3"/>
        <v>-92960.16</v>
      </c>
    </row>
    <row r="39" spans="1:10" x14ac:dyDescent="0.15">
      <c r="A39" s="6">
        <v>38</v>
      </c>
      <c r="B39" s="24" t="s">
        <v>121</v>
      </c>
      <c r="C39" s="20" t="s">
        <v>122</v>
      </c>
      <c r="D39" s="21">
        <v>300</v>
      </c>
      <c r="E39" s="22" t="s">
        <v>123</v>
      </c>
      <c r="F39" s="22" t="s">
        <v>103</v>
      </c>
      <c r="G39" s="25">
        <v>300</v>
      </c>
      <c r="H39" s="6" t="s">
        <v>12</v>
      </c>
      <c r="I39" s="17">
        <f t="shared" si="2"/>
        <v>4</v>
      </c>
      <c r="J39" s="18">
        <f t="shared" si="3"/>
        <v>1200</v>
      </c>
    </row>
    <row r="40" spans="1:10" x14ac:dyDescent="0.15">
      <c r="A40" s="6">
        <v>39</v>
      </c>
      <c r="B40" s="24" t="s">
        <v>124</v>
      </c>
      <c r="C40" s="20" t="s">
        <v>87</v>
      </c>
      <c r="D40" s="21">
        <v>300</v>
      </c>
      <c r="E40" s="22" t="s">
        <v>120</v>
      </c>
      <c r="F40" s="22" t="s">
        <v>125</v>
      </c>
      <c r="G40" s="25">
        <v>300</v>
      </c>
      <c r="H40" s="6" t="s">
        <v>12</v>
      </c>
      <c r="I40" s="17">
        <f t="shared" si="2"/>
        <v>-3</v>
      </c>
      <c r="J40" s="18">
        <f t="shared" si="3"/>
        <v>-900</v>
      </c>
    </row>
    <row r="41" spans="1:10" x14ac:dyDescent="0.15">
      <c r="A41" s="6">
        <v>40</v>
      </c>
      <c r="B41" s="24" t="s">
        <v>126</v>
      </c>
      <c r="C41" s="20" t="s">
        <v>91</v>
      </c>
      <c r="D41" s="21">
        <v>1358.84</v>
      </c>
      <c r="E41" s="22" t="s">
        <v>127</v>
      </c>
      <c r="F41" s="22" t="s">
        <v>128</v>
      </c>
      <c r="G41" s="25">
        <v>1358.84</v>
      </c>
      <c r="H41" s="6" t="s">
        <v>12</v>
      </c>
      <c r="I41" s="17">
        <f t="shared" si="2"/>
        <v>6</v>
      </c>
      <c r="J41" s="18">
        <f t="shared" si="3"/>
        <v>8153.0399999999991</v>
      </c>
    </row>
    <row r="42" spans="1:10" x14ac:dyDescent="0.15">
      <c r="A42" s="6">
        <v>41</v>
      </c>
      <c r="B42" s="24" t="s">
        <v>129</v>
      </c>
      <c r="C42" s="20" t="s">
        <v>130</v>
      </c>
      <c r="D42" s="21">
        <v>600</v>
      </c>
      <c r="E42" s="22" t="s">
        <v>123</v>
      </c>
      <c r="F42" s="22" t="s">
        <v>103</v>
      </c>
      <c r="G42" s="25">
        <v>600</v>
      </c>
      <c r="H42" s="6" t="s">
        <v>12</v>
      </c>
      <c r="I42" s="17">
        <f t="shared" si="2"/>
        <v>4</v>
      </c>
      <c r="J42" s="18">
        <f t="shared" si="3"/>
        <v>2400</v>
      </c>
    </row>
    <row r="43" spans="1:10" x14ac:dyDescent="0.15">
      <c r="A43" s="6">
        <v>42</v>
      </c>
      <c r="B43" s="24" t="s">
        <v>131</v>
      </c>
      <c r="C43" s="20" t="s">
        <v>86</v>
      </c>
      <c r="D43" s="21">
        <v>431.97</v>
      </c>
      <c r="E43" s="22" t="s">
        <v>123</v>
      </c>
      <c r="F43" s="22" t="s">
        <v>103</v>
      </c>
      <c r="G43" s="25">
        <v>431.97</v>
      </c>
      <c r="H43" s="6" t="s">
        <v>12</v>
      </c>
      <c r="I43" s="17">
        <f t="shared" si="2"/>
        <v>4</v>
      </c>
      <c r="J43" s="18">
        <f t="shared" si="3"/>
        <v>1727.88</v>
      </c>
    </row>
    <row r="44" spans="1:10" x14ac:dyDescent="0.15">
      <c r="A44" s="6">
        <v>43</v>
      </c>
      <c r="B44" s="24" t="s">
        <v>132</v>
      </c>
      <c r="C44" s="20" t="s">
        <v>62</v>
      </c>
      <c r="D44" s="21">
        <v>1743.52</v>
      </c>
      <c r="E44" s="22" t="s">
        <v>133</v>
      </c>
      <c r="F44" s="22" t="s">
        <v>134</v>
      </c>
      <c r="G44" s="25">
        <v>1743.52</v>
      </c>
      <c r="H44" s="6" t="s">
        <v>12</v>
      </c>
      <c r="I44" s="17">
        <f t="shared" si="2"/>
        <v>3</v>
      </c>
      <c r="J44" s="18">
        <f t="shared" si="3"/>
        <v>5230.5599999999995</v>
      </c>
    </row>
    <row r="45" spans="1:10" x14ac:dyDescent="0.15">
      <c r="A45" s="6">
        <v>44</v>
      </c>
      <c r="B45" s="24" t="s">
        <v>135</v>
      </c>
      <c r="C45" s="20" t="s">
        <v>86</v>
      </c>
      <c r="D45" s="21">
        <v>1504.25</v>
      </c>
      <c r="E45" s="22" t="s">
        <v>120</v>
      </c>
      <c r="F45" s="22" t="s">
        <v>125</v>
      </c>
      <c r="G45" s="25">
        <v>1504.25</v>
      </c>
      <c r="H45" s="6" t="s">
        <v>12</v>
      </c>
      <c r="I45" s="17">
        <f t="shared" si="2"/>
        <v>-3</v>
      </c>
      <c r="J45" s="18">
        <f t="shared" si="3"/>
        <v>-4512.75</v>
      </c>
    </row>
    <row r="46" spans="1:10" x14ac:dyDescent="0.15">
      <c r="A46" s="6">
        <v>45</v>
      </c>
      <c r="B46" s="24" t="s">
        <v>136</v>
      </c>
      <c r="C46" s="20" t="s">
        <v>137</v>
      </c>
      <c r="D46" s="21">
        <v>96</v>
      </c>
      <c r="E46" s="22" t="s">
        <v>138</v>
      </c>
      <c r="F46" s="22" t="s">
        <v>139</v>
      </c>
      <c r="G46" s="25">
        <v>96</v>
      </c>
      <c r="H46" s="6" t="s">
        <v>12</v>
      </c>
      <c r="I46" s="17">
        <f t="shared" si="2"/>
        <v>2</v>
      </c>
      <c r="J46" s="18">
        <f t="shared" si="3"/>
        <v>192</v>
      </c>
    </row>
    <row r="47" spans="1:10" x14ac:dyDescent="0.15">
      <c r="A47" s="6">
        <v>46</v>
      </c>
      <c r="B47" s="24" t="s">
        <v>140</v>
      </c>
      <c r="C47" s="20" t="s">
        <v>141</v>
      </c>
      <c r="D47" s="21">
        <v>1360</v>
      </c>
      <c r="E47" s="22" t="s">
        <v>120</v>
      </c>
      <c r="F47" s="22" t="s">
        <v>125</v>
      </c>
      <c r="G47" s="25">
        <v>1360</v>
      </c>
      <c r="H47" s="6" t="s">
        <v>12</v>
      </c>
      <c r="I47" s="17">
        <f t="shared" si="2"/>
        <v>-3</v>
      </c>
      <c r="J47" s="18">
        <f t="shared" si="3"/>
        <v>-4080</v>
      </c>
    </row>
    <row r="48" spans="1:10" x14ac:dyDescent="0.15">
      <c r="A48" s="6">
        <v>47</v>
      </c>
      <c r="B48" s="24" t="s">
        <v>142</v>
      </c>
      <c r="C48" s="20" t="s">
        <v>143</v>
      </c>
      <c r="D48" s="21">
        <v>90.58</v>
      </c>
      <c r="E48" s="22" t="s">
        <v>120</v>
      </c>
      <c r="F48" s="22" t="s">
        <v>125</v>
      </c>
      <c r="G48" s="25">
        <v>90.58</v>
      </c>
      <c r="H48" s="6" t="s">
        <v>12</v>
      </c>
      <c r="I48" s="17">
        <f t="shared" si="2"/>
        <v>-3</v>
      </c>
      <c r="J48" s="18">
        <f t="shared" si="3"/>
        <v>-271.74</v>
      </c>
    </row>
    <row r="49" spans="1:10" x14ac:dyDescent="0.15">
      <c r="A49" s="6">
        <v>48</v>
      </c>
      <c r="B49" s="24" t="s">
        <v>144</v>
      </c>
      <c r="C49" s="20" t="s">
        <v>74</v>
      </c>
      <c r="D49" s="21">
        <v>289</v>
      </c>
      <c r="E49" s="22" t="s">
        <v>145</v>
      </c>
      <c r="F49" s="22" t="s">
        <v>125</v>
      </c>
      <c r="G49" s="25">
        <v>289</v>
      </c>
      <c r="H49" s="6" t="s">
        <v>12</v>
      </c>
      <c r="I49" s="17">
        <f t="shared" si="2"/>
        <v>12</v>
      </c>
      <c r="J49" s="18">
        <f t="shared" si="3"/>
        <v>3468</v>
      </c>
    </row>
    <row r="50" spans="1:10" x14ac:dyDescent="0.15">
      <c r="A50" s="6">
        <v>49</v>
      </c>
      <c r="B50" s="24" t="s">
        <v>146</v>
      </c>
      <c r="C50" s="20" t="s">
        <v>105</v>
      </c>
      <c r="D50" s="21">
        <v>654.54999999999995</v>
      </c>
      <c r="E50" s="22" t="s">
        <v>120</v>
      </c>
      <c r="F50" s="22" t="s">
        <v>125</v>
      </c>
      <c r="G50" s="25">
        <v>654.54999999999995</v>
      </c>
      <c r="H50" s="6" t="s">
        <v>12</v>
      </c>
      <c r="I50" s="17">
        <f t="shared" si="2"/>
        <v>-3</v>
      </c>
      <c r="J50" s="18">
        <f t="shared" si="3"/>
        <v>-1963.6499999999999</v>
      </c>
    </row>
    <row r="51" spans="1:10" x14ac:dyDescent="0.15">
      <c r="A51" s="6">
        <v>50</v>
      </c>
      <c r="B51" s="24" t="s">
        <v>147</v>
      </c>
      <c r="C51" s="20" t="s">
        <v>61</v>
      </c>
      <c r="D51" s="21">
        <v>664</v>
      </c>
      <c r="E51" s="22" t="s">
        <v>62</v>
      </c>
      <c r="F51" s="22" t="s">
        <v>50</v>
      </c>
      <c r="G51" s="25">
        <v>664</v>
      </c>
      <c r="H51" s="6" t="s">
        <v>12</v>
      </c>
      <c r="I51" s="17">
        <f t="shared" si="2"/>
        <v>-22</v>
      </c>
      <c r="J51" s="18">
        <f t="shared" si="3"/>
        <v>-14608</v>
      </c>
    </row>
    <row r="52" spans="1:10" x14ac:dyDescent="0.15">
      <c r="A52" s="6">
        <v>51</v>
      </c>
      <c r="B52" s="24" t="s">
        <v>148</v>
      </c>
      <c r="C52" s="20" t="s">
        <v>59</v>
      </c>
      <c r="D52" s="21">
        <v>12803.84</v>
      </c>
      <c r="E52" s="22" t="s">
        <v>95</v>
      </c>
      <c r="F52" s="22" t="s">
        <v>96</v>
      </c>
      <c r="G52" s="25">
        <v>12803.84</v>
      </c>
      <c r="H52" s="6" t="s">
        <v>12</v>
      </c>
      <c r="I52" s="17">
        <f t="shared" si="2"/>
        <v>5</v>
      </c>
      <c r="J52" s="18">
        <f t="shared" si="3"/>
        <v>64019.199999999997</v>
      </c>
    </row>
    <row r="53" spans="1:10" x14ac:dyDescent="0.15">
      <c r="A53" s="6">
        <v>52</v>
      </c>
      <c r="B53" s="24" t="s">
        <v>149</v>
      </c>
      <c r="C53" s="20" t="s">
        <v>150</v>
      </c>
      <c r="D53" s="21">
        <v>317.52</v>
      </c>
      <c r="E53" s="22" t="s">
        <v>68</v>
      </c>
      <c r="F53" s="22" t="s">
        <v>79</v>
      </c>
      <c r="G53" s="25">
        <v>317.52</v>
      </c>
      <c r="H53" s="6" t="s">
        <v>12</v>
      </c>
      <c r="I53" s="17">
        <f t="shared" si="2"/>
        <v>-3</v>
      </c>
      <c r="J53" s="18">
        <f t="shared" si="3"/>
        <v>-952.56</v>
      </c>
    </row>
    <row r="54" spans="1:10" x14ac:dyDescent="0.15">
      <c r="A54" s="6">
        <v>53</v>
      </c>
      <c r="B54" s="24" t="s">
        <v>151</v>
      </c>
      <c r="C54" s="20" t="s">
        <v>152</v>
      </c>
      <c r="D54" s="21">
        <v>690</v>
      </c>
      <c r="E54" s="22" t="s">
        <v>120</v>
      </c>
      <c r="F54" s="22" t="s">
        <v>125</v>
      </c>
      <c r="G54" s="25">
        <v>690</v>
      </c>
      <c r="H54" s="6" t="s">
        <v>12</v>
      </c>
      <c r="I54" s="17">
        <f t="shared" si="2"/>
        <v>-3</v>
      </c>
      <c r="J54" s="18">
        <f t="shared" si="3"/>
        <v>-2070</v>
      </c>
    </row>
    <row r="55" spans="1:10" x14ac:dyDescent="0.15">
      <c r="A55" s="6">
        <v>54</v>
      </c>
      <c r="B55" s="24" t="s">
        <v>153</v>
      </c>
      <c r="C55" s="20" t="s">
        <v>40</v>
      </c>
      <c r="D55" s="21">
        <v>402</v>
      </c>
      <c r="E55" s="22" t="s">
        <v>65</v>
      </c>
      <c r="F55" s="22" t="s">
        <v>59</v>
      </c>
      <c r="G55" s="25">
        <v>402</v>
      </c>
      <c r="H55" s="6" t="s">
        <v>12</v>
      </c>
      <c r="I55" s="17">
        <f t="shared" si="2"/>
        <v>-9</v>
      </c>
      <c r="J55" s="18">
        <f t="shared" si="3"/>
        <v>-3618</v>
      </c>
    </row>
    <row r="56" spans="1:10" x14ac:dyDescent="0.15">
      <c r="A56" s="6">
        <v>55</v>
      </c>
      <c r="B56" s="24" t="s">
        <v>154</v>
      </c>
      <c r="C56" s="20" t="s">
        <v>40</v>
      </c>
      <c r="D56" s="21">
        <v>27</v>
      </c>
      <c r="E56" s="22" t="s">
        <v>91</v>
      </c>
      <c r="F56" s="22" t="s">
        <v>68</v>
      </c>
      <c r="G56" s="25">
        <v>27</v>
      </c>
      <c r="H56" s="6" t="s">
        <v>12</v>
      </c>
      <c r="I56" s="17">
        <f t="shared" si="2"/>
        <v>-3</v>
      </c>
      <c r="J56" s="18">
        <f t="shared" si="3"/>
        <v>-81</v>
      </c>
    </row>
    <row r="57" spans="1:10" x14ac:dyDescent="0.15">
      <c r="A57" s="6">
        <v>56</v>
      </c>
      <c r="B57" s="24" t="s">
        <v>155</v>
      </c>
      <c r="C57" s="20" t="s">
        <v>40</v>
      </c>
      <c r="D57" s="21">
        <v>500</v>
      </c>
      <c r="E57" s="22" t="s">
        <v>91</v>
      </c>
      <c r="F57" s="22" t="s">
        <v>91</v>
      </c>
      <c r="G57" s="25">
        <v>500</v>
      </c>
      <c r="H57" s="6" t="s">
        <v>12</v>
      </c>
      <c r="I57" s="17">
        <f t="shared" si="2"/>
        <v>0</v>
      </c>
      <c r="J57" s="18">
        <f t="shared" si="3"/>
        <v>0</v>
      </c>
    </row>
    <row r="58" spans="1:10" x14ac:dyDescent="0.15">
      <c r="A58" s="6">
        <v>57</v>
      </c>
      <c r="B58" s="24" t="s">
        <v>156</v>
      </c>
      <c r="C58" s="20" t="s">
        <v>74</v>
      </c>
      <c r="D58" s="21">
        <v>4504.3100000000004</v>
      </c>
      <c r="E58" s="22" t="s">
        <v>145</v>
      </c>
      <c r="F58" s="22" t="s">
        <v>103</v>
      </c>
      <c r="G58" s="25">
        <v>4504.3100000000004</v>
      </c>
      <c r="H58" s="6" t="s">
        <v>12</v>
      </c>
      <c r="I58" s="17">
        <f t="shared" si="2"/>
        <v>8</v>
      </c>
      <c r="J58" s="18">
        <f t="shared" si="3"/>
        <v>36034.480000000003</v>
      </c>
    </row>
    <row r="59" spans="1:10" x14ac:dyDescent="0.15">
      <c r="A59" s="6">
        <v>58</v>
      </c>
      <c r="B59" s="24" t="s">
        <v>157</v>
      </c>
      <c r="C59" s="20" t="s">
        <v>40</v>
      </c>
      <c r="D59" s="21">
        <v>236.08</v>
      </c>
      <c r="E59" s="22" t="s">
        <v>138</v>
      </c>
      <c r="F59" s="22" t="s">
        <v>103</v>
      </c>
      <c r="G59" s="25">
        <v>236.08</v>
      </c>
      <c r="H59" s="6" t="s">
        <v>12</v>
      </c>
      <c r="I59" s="17">
        <f t="shared" si="2"/>
        <v>5</v>
      </c>
      <c r="J59" s="18">
        <f t="shared" si="3"/>
        <v>1180.4000000000001</v>
      </c>
    </row>
    <row r="60" spans="1:10" x14ac:dyDescent="0.15">
      <c r="A60" s="6">
        <v>59</v>
      </c>
      <c r="B60" s="24" t="s">
        <v>158</v>
      </c>
      <c r="C60" s="20" t="s">
        <v>32</v>
      </c>
      <c r="D60" s="21">
        <v>12560</v>
      </c>
      <c r="E60" s="22" t="s">
        <v>68</v>
      </c>
      <c r="F60" s="22" t="s">
        <v>79</v>
      </c>
      <c r="G60" s="25">
        <v>12560</v>
      </c>
      <c r="H60" s="6" t="s">
        <v>12</v>
      </c>
      <c r="I60" s="17">
        <f t="shared" si="2"/>
        <v>-3</v>
      </c>
      <c r="J60" s="18">
        <f t="shared" si="3"/>
        <v>-37680</v>
      </c>
    </row>
    <row r="61" spans="1:10" x14ac:dyDescent="0.15">
      <c r="A61" s="6">
        <v>60</v>
      </c>
      <c r="B61" s="24" t="s">
        <v>159</v>
      </c>
      <c r="C61" s="20" t="s">
        <v>40</v>
      </c>
      <c r="D61" s="21">
        <v>226.49</v>
      </c>
      <c r="E61" s="22" t="s">
        <v>74</v>
      </c>
      <c r="F61" s="22" t="s">
        <v>74</v>
      </c>
      <c r="G61" s="25">
        <v>226.49</v>
      </c>
      <c r="H61" s="6" t="s">
        <v>12</v>
      </c>
      <c r="I61" s="17">
        <f t="shared" si="2"/>
        <v>0</v>
      </c>
      <c r="J61" s="18">
        <f t="shared" si="3"/>
        <v>0</v>
      </c>
    </row>
    <row r="62" spans="1:10" x14ac:dyDescent="0.15">
      <c r="A62" s="6">
        <v>61</v>
      </c>
      <c r="B62" s="24" t="s">
        <v>160</v>
      </c>
      <c r="C62" s="20" t="s">
        <v>93</v>
      </c>
      <c r="D62" s="21">
        <v>769.09</v>
      </c>
      <c r="E62" s="22">
        <v>45754</v>
      </c>
      <c r="F62" s="22" t="s">
        <v>103</v>
      </c>
      <c r="G62" s="25">
        <v>0.04</v>
      </c>
      <c r="H62" s="6" t="s">
        <v>12</v>
      </c>
      <c r="I62" s="17">
        <f t="shared" si="2"/>
        <v>-14</v>
      </c>
      <c r="J62" s="18">
        <f t="shared" si="3"/>
        <v>-10767.26</v>
      </c>
    </row>
    <row r="63" spans="1:10" x14ac:dyDescent="0.15">
      <c r="A63" s="6">
        <v>62</v>
      </c>
      <c r="B63" s="24" t="s">
        <v>160</v>
      </c>
      <c r="C63" s="20" t="s">
        <v>93</v>
      </c>
      <c r="D63" s="21">
        <v>769.09</v>
      </c>
      <c r="E63" s="22">
        <v>45754</v>
      </c>
      <c r="F63" s="22" t="s">
        <v>103</v>
      </c>
      <c r="G63" s="25">
        <v>769.05</v>
      </c>
      <c r="H63" s="6" t="s">
        <v>12</v>
      </c>
      <c r="I63" s="17">
        <f t="shared" si="2"/>
        <v>-14</v>
      </c>
      <c r="J63" s="18">
        <f t="shared" si="3"/>
        <v>-10767.26</v>
      </c>
    </row>
    <row r="64" spans="1:10" x14ac:dyDescent="0.15">
      <c r="A64" s="6">
        <v>63</v>
      </c>
      <c r="B64" s="24" t="s">
        <v>161</v>
      </c>
      <c r="C64" s="20" t="s">
        <v>47</v>
      </c>
      <c r="D64" s="21">
        <v>300</v>
      </c>
      <c r="E64" s="22" t="s">
        <v>95</v>
      </c>
      <c r="F64" s="22" t="s">
        <v>95</v>
      </c>
      <c r="G64" s="25">
        <v>300</v>
      </c>
      <c r="H64" s="6" t="s">
        <v>12</v>
      </c>
      <c r="I64" s="17">
        <f t="shared" si="2"/>
        <v>0</v>
      </c>
      <c r="J64" s="18">
        <f t="shared" si="3"/>
        <v>0</v>
      </c>
    </row>
    <row r="65" spans="1:10" x14ac:dyDescent="0.15">
      <c r="A65" s="6">
        <v>64</v>
      </c>
      <c r="B65" s="24" t="s">
        <v>162</v>
      </c>
      <c r="C65" s="20" t="s">
        <v>68</v>
      </c>
      <c r="D65" s="21">
        <v>750</v>
      </c>
      <c r="E65" s="22" t="s">
        <v>93</v>
      </c>
      <c r="F65" s="22" t="s">
        <v>93</v>
      </c>
      <c r="G65" s="25">
        <v>750</v>
      </c>
      <c r="H65" s="6" t="s">
        <v>12</v>
      </c>
      <c r="I65" s="17">
        <f t="shared" si="2"/>
        <v>0</v>
      </c>
      <c r="J65" s="18">
        <f t="shared" si="3"/>
        <v>0</v>
      </c>
    </row>
    <row r="66" spans="1:10" x14ac:dyDescent="0.15">
      <c r="A66" s="6">
        <v>65</v>
      </c>
      <c r="B66" s="24" t="s">
        <v>163</v>
      </c>
      <c r="C66" s="20" t="s">
        <v>79</v>
      </c>
      <c r="D66" s="21">
        <v>754.1</v>
      </c>
      <c r="E66" s="22" t="s">
        <v>86</v>
      </c>
      <c r="F66" s="22" t="s">
        <v>87</v>
      </c>
      <c r="G66" s="25">
        <v>754.1</v>
      </c>
      <c r="H66" s="6" t="s">
        <v>12</v>
      </c>
      <c r="I66" s="17">
        <f t="shared" si="2"/>
        <v>-1</v>
      </c>
      <c r="J66" s="18">
        <f t="shared" si="3"/>
        <v>-754.1</v>
      </c>
    </row>
    <row r="67" spans="1:10" x14ac:dyDescent="0.15">
      <c r="A67" s="6">
        <v>66</v>
      </c>
      <c r="B67" s="24" t="s">
        <v>164</v>
      </c>
      <c r="C67" s="20" t="s">
        <v>35</v>
      </c>
      <c r="D67" s="21">
        <v>228.12</v>
      </c>
      <c r="E67" s="22" t="s">
        <v>46</v>
      </c>
      <c r="F67" s="22" t="s">
        <v>49</v>
      </c>
      <c r="G67" s="25">
        <v>228.12</v>
      </c>
      <c r="H67" s="6" t="s">
        <v>12</v>
      </c>
      <c r="I67" s="17">
        <f t="shared" ref="I67:I130" si="4">F67-E67</f>
        <v>7</v>
      </c>
      <c r="J67" s="18">
        <f t="shared" ref="J67:J130" si="5">I67*D67</f>
        <v>1596.8400000000001</v>
      </c>
    </row>
    <row r="68" spans="1:10" x14ac:dyDescent="0.15">
      <c r="A68" s="6">
        <v>67</v>
      </c>
      <c r="B68" s="24" t="s">
        <v>165</v>
      </c>
      <c r="C68" s="20" t="s">
        <v>108</v>
      </c>
      <c r="D68" s="21">
        <v>41.72</v>
      </c>
      <c r="E68" s="22" t="s">
        <v>93</v>
      </c>
      <c r="F68" s="22" t="s">
        <v>93</v>
      </c>
      <c r="G68" s="25">
        <v>41.72</v>
      </c>
      <c r="H68" s="6" t="s">
        <v>12</v>
      </c>
      <c r="I68" s="17">
        <f t="shared" si="4"/>
        <v>0</v>
      </c>
      <c r="J68" s="18">
        <f t="shared" si="5"/>
        <v>0</v>
      </c>
    </row>
    <row r="69" spans="1:10" x14ac:dyDescent="0.15">
      <c r="A69" s="6">
        <v>68</v>
      </c>
      <c r="B69" s="24" t="s">
        <v>166</v>
      </c>
      <c r="C69" s="20" t="s">
        <v>167</v>
      </c>
      <c r="D69" s="21">
        <v>1820</v>
      </c>
      <c r="E69" s="22" t="s">
        <v>103</v>
      </c>
      <c r="F69" s="22" t="s">
        <v>103</v>
      </c>
      <c r="G69" s="25">
        <v>260</v>
      </c>
      <c r="H69" s="6" t="s">
        <v>12</v>
      </c>
      <c r="I69" s="17">
        <f t="shared" si="4"/>
        <v>0</v>
      </c>
      <c r="J69" s="18">
        <f t="shared" si="5"/>
        <v>0</v>
      </c>
    </row>
    <row r="70" spans="1:10" x14ac:dyDescent="0.15">
      <c r="A70" s="6">
        <v>69</v>
      </c>
      <c r="B70" s="24" t="s">
        <v>168</v>
      </c>
      <c r="C70" s="20" t="s">
        <v>42</v>
      </c>
      <c r="D70" s="21">
        <v>400</v>
      </c>
      <c r="E70" s="22" t="s">
        <v>46</v>
      </c>
      <c r="F70" s="22" t="s">
        <v>46</v>
      </c>
      <c r="G70" s="25">
        <v>400</v>
      </c>
      <c r="H70" s="6" t="s">
        <v>12</v>
      </c>
      <c r="I70" s="17">
        <f t="shared" si="4"/>
        <v>0</v>
      </c>
      <c r="J70" s="18">
        <f t="shared" si="5"/>
        <v>0</v>
      </c>
    </row>
    <row r="71" spans="1:10" x14ac:dyDescent="0.15">
      <c r="A71" s="6">
        <v>70</v>
      </c>
      <c r="B71" s="24" t="s">
        <v>169</v>
      </c>
      <c r="C71" s="20" t="s">
        <v>143</v>
      </c>
      <c r="D71" s="21">
        <v>11.06</v>
      </c>
      <c r="E71" s="22" t="s">
        <v>120</v>
      </c>
      <c r="F71" s="22" t="s">
        <v>125</v>
      </c>
      <c r="G71" s="25">
        <v>11.06</v>
      </c>
      <c r="H71" s="6" t="s">
        <v>12</v>
      </c>
      <c r="I71" s="17">
        <f t="shared" si="4"/>
        <v>-3</v>
      </c>
      <c r="J71" s="18">
        <f t="shared" si="5"/>
        <v>-33.18</v>
      </c>
    </row>
    <row r="72" spans="1:10" x14ac:dyDescent="0.15">
      <c r="A72" s="6">
        <v>71</v>
      </c>
      <c r="B72" s="24" t="s">
        <v>170</v>
      </c>
      <c r="C72" s="20" t="s">
        <v>33</v>
      </c>
      <c r="D72" s="21">
        <v>390</v>
      </c>
      <c r="E72" s="22">
        <v>45649</v>
      </c>
      <c r="F72" s="22" t="s">
        <v>71</v>
      </c>
      <c r="G72" s="25">
        <v>351</v>
      </c>
      <c r="H72" s="6" t="s">
        <v>12</v>
      </c>
      <c r="I72" s="17">
        <f t="shared" si="4"/>
        <v>15</v>
      </c>
      <c r="J72" s="18">
        <f t="shared" si="5"/>
        <v>5850</v>
      </c>
    </row>
    <row r="73" spans="1:10" x14ac:dyDescent="0.15">
      <c r="A73" s="6">
        <v>72</v>
      </c>
      <c r="B73" s="24" t="s">
        <v>171</v>
      </c>
      <c r="C73" s="20" t="s">
        <v>172</v>
      </c>
      <c r="D73" s="21">
        <v>690</v>
      </c>
      <c r="E73" s="22" t="s">
        <v>74</v>
      </c>
      <c r="F73" s="22" t="s">
        <v>72</v>
      </c>
      <c r="G73" s="25">
        <v>690</v>
      </c>
      <c r="H73" s="6" t="s">
        <v>12</v>
      </c>
      <c r="I73" s="17">
        <f t="shared" si="4"/>
        <v>-1</v>
      </c>
      <c r="J73" s="18">
        <f t="shared" si="5"/>
        <v>-690</v>
      </c>
    </row>
    <row r="74" spans="1:10" x14ac:dyDescent="0.15">
      <c r="A74" s="6">
        <v>73</v>
      </c>
      <c r="B74" s="24" t="s">
        <v>173</v>
      </c>
      <c r="C74" s="20" t="s">
        <v>72</v>
      </c>
      <c r="D74" s="21">
        <v>3581.6</v>
      </c>
      <c r="E74" s="22" t="s">
        <v>174</v>
      </c>
      <c r="F74" s="22" t="s">
        <v>175</v>
      </c>
      <c r="G74" s="25">
        <v>3581.6</v>
      </c>
      <c r="H74" s="6" t="s">
        <v>12</v>
      </c>
      <c r="I74" s="17">
        <f t="shared" si="4"/>
        <v>-5</v>
      </c>
      <c r="J74" s="18">
        <f t="shared" si="5"/>
        <v>-17908</v>
      </c>
    </row>
    <row r="75" spans="1:10" x14ac:dyDescent="0.15">
      <c r="A75" s="6">
        <v>74</v>
      </c>
      <c r="B75" s="24" t="s">
        <v>176</v>
      </c>
      <c r="C75" s="20" t="s">
        <v>74</v>
      </c>
      <c r="D75" s="21">
        <v>65</v>
      </c>
      <c r="E75" s="22" t="s">
        <v>86</v>
      </c>
      <c r="F75" s="22" t="s">
        <v>87</v>
      </c>
      <c r="G75" s="25">
        <v>65</v>
      </c>
      <c r="H75" s="6" t="s">
        <v>12</v>
      </c>
      <c r="I75" s="17">
        <f t="shared" si="4"/>
        <v>-1</v>
      </c>
      <c r="J75" s="18">
        <f t="shared" si="5"/>
        <v>-65</v>
      </c>
    </row>
    <row r="76" spans="1:10" x14ac:dyDescent="0.15">
      <c r="A76" s="6">
        <v>75</v>
      </c>
      <c r="B76" s="24" t="s">
        <v>177</v>
      </c>
      <c r="C76" s="20" t="s">
        <v>74</v>
      </c>
      <c r="D76" s="21">
        <v>5870.2</v>
      </c>
      <c r="E76" s="22" t="s">
        <v>93</v>
      </c>
      <c r="F76" s="22" t="s">
        <v>83</v>
      </c>
      <c r="G76" s="25">
        <v>5870.2</v>
      </c>
      <c r="H76" s="6" t="s">
        <v>12</v>
      </c>
      <c r="I76" s="17">
        <f t="shared" si="4"/>
        <v>-11</v>
      </c>
      <c r="J76" s="18">
        <f t="shared" si="5"/>
        <v>-64572.2</v>
      </c>
    </row>
    <row r="77" spans="1:10" x14ac:dyDescent="0.15">
      <c r="A77" s="6">
        <v>76</v>
      </c>
      <c r="B77" s="24" t="s">
        <v>178</v>
      </c>
      <c r="C77" s="20" t="s">
        <v>74</v>
      </c>
      <c r="D77" s="21">
        <v>172</v>
      </c>
      <c r="E77" s="22" t="s">
        <v>145</v>
      </c>
      <c r="F77" s="22" t="s">
        <v>103</v>
      </c>
      <c r="G77" s="25">
        <v>172</v>
      </c>
      <c r="H77" s="6" t="s">
        <v>12</v>
      </c>
      <c r="I77" s="17">
        <f t="shared" si="4"/>
        <v>8</v>
      </c>
      <c r="J77" s="18">
        <f t="shared" si="5"/>
        <v>1376</v>
      </c>
    </row>
    <row r="78" spans="1:10" x14ac:dyDescent="0.15">
      <c r="A78" s="6">
        <v>77</v>
      </c>
      <c r="B78" s="24" t="s">
        <v>179</v>
      </c>
      <c r="C78" s="20" t="s">
        <v>86</v>
      </c>
      <c r="D78" s="21">
        <v>103.36</v>
      </c>
      <c r="E78" s="22" t="s">
        <v>120</v>
      </c>
      <c r="F78" s="22" t="s">
        <v>120</v>
      </c>
      <c r="G78" s="25">
        <v>103.36</v>
      </c>
      <c r="H78" s="6" t="s">
        <v>12</v>
      </c>
      <c r="I78" s="17">
        <f t="shared" si="4"/>
        <v>0</v>
      </c>
      <c r="J78" s="18">
        <f t="shared" si="5"/>
        <v>0</v>
      </c>
    </row>
    <row r="79" spans="1:10" x14ac:dyDescent="0.15">
      <c r="A79" s="6">
        <v>78</v>
      </c>
      <c r="B79" s="24" t="s">
        <v>180</v>
      </c>
      <c r="C79" s="20" t="s">
        <v>61</v>
      </c>
      <c r="D79" s="21">
        <v>133</v>
      </c>
      <c r="E79" s="22" t="s">
        <v>62</v>
      </c>
      <c r="F79" s="22" t="s">
        <v>50</v>
      </c>
      <c r="G79" s="25">
        <v>133</v>
      </c>
      <c r="H79" s="6" t="s">
        <v>12</v>
      </c>
      <c r="I79" s="17">
        <f t="shared" si="4"/>
        <v>-22</v>
      </c>
      <c r="J79" s="18">
        <f t="shared" si="5"/>
        <v>-2926</v>
      </c>
    </row>
    <row r="80" spans="1:10" x14ac:dyDescent="0.15">
      <c r="A80" s="6">
        <v>79</v>
      </c>
      <c r="B80" s="24" t="s">
        <v>181</v>
      </c>
      <c r="C80" s="20" t="s">
        <v>95</v>
      </c>
      <c r="D80" s="21">
        <v>500</v>
      </c>
      <c r="E80" s="22" t="s">
        <v>123</v>
      </c>
      <c r="F80" s="22" t="s">
        <v>103</v>
      </c>
      <c r="G80" s="25">
        <v>500</v>
      </c>
      <c r="H80" s="6" t="s">
        <v>12</v>
      </c>
      <c r="I80" s="17">
        <f t="shared" si="4"/>
        <v>4</v>
      </c>
      <c r="J80" s="18">
        <f t="shared" si="5"/>
        <v>2000</v>
      </c>
    </row>
    <row r="81" spans="1:10" x14ac:dyDescent="0.15">
      <c r="A81" s="6">
        <v>80</v>
      </c>
      <c r="B81" s="24" t="s">
        <v>182</v>
      </c>
      <c r="C81" s="20" t="s">
        <v>49</v>
      </c>
      <c r="D81" s="21">
        <v>114</v>
      </c>
      <c r="E81" s="22" t="s">
        <v>183</v>
      </c>
      <c r="F81" s="22" t="s">
        <v>95</v>
      </c>
      <c r="G81" s="25">
        <v>114</v>
      </c>
      <c r="H81" s="6" t="s">
        <v>12</v>
      </c>
      <c r="I81" s="17">
        <f t="shared" si="4"/>
        <v>4</v>
      </c>
      <c r="J81" s="18">
        <f t="shared" si="5"/>
        <v>456</v>
      </c>
    </row>
    <row r="82" spans="1:10" x14ac:dyDescent="0.15">
      <c r="A82" s="6">
        <v>81</v>
      </c>
      <c r="B82" s="24" t="s">
        <v>184</v>
      </c>
      <c r="C82" s="20" t="s">
        <v>74</v>
      </c>
      <c r="D82" s="21">
        <v>76610.14</v>
      </c>
      <c r="E82" s="22" t="s">
        <v>86</v>
      </c>
      <c r="F82" s="22" t="s">
        <v>141</v>
      </c>
      <c r="G82" s="25">
        <v>64534.14</v>
      </c>
      <c r="H82" s="6" t="s">
        <v>12</v>
      </c>
      <c r="I82" s="17">
        <f t="shared" si="4"/>
        <v>4</v>
      </c>
      <c r="J82" s="18">
        <f t="shared" si="5"/>
        <v>306440.56</v>
      </c>
    </row>
    <row r="83" spans="1:10" x14ac:dyDescent="0.15">
      <c r="A83" s="6">
        <v>82</v>
      </c>
      <c r="B83" s="24" t="s">
        <v>185</v>
      </c>
      <c r="C83" s="20" t="s">
        <v>58</v>
      </c>
      <c r="D83" s="21">
        <v>4550</v>
      </c>
      <c r="E83" s="22" t="s">
        <v>54</v>
      </c>
      <c r="F83" s="22" t="s">
        <v>55</v>
      </c>
      <c r="G83" s="25">
        <v>4550</v>
      </c>
      <c r="H83" s="6" t="s">
        <v>12</v>
      </c>
      <c r="I83" s="17">
        <f t="shared" si="4"/>
        <v>1</v>
      </c>
      <c r="J83" s="18">
        <f t="shared" si="5"/>
        <v>4550</v>
      </c>
    </row>
    <row r="84" spans="1:10" x14ac:dyDescent="0.15">
      <c r="A84" s="6">
        <v>83</v>
      </c>
      <c r="B84" s="24" t="s">
        <v>186</v>
      </c>
      <c r="C84" s="20" t="s">
        <v>75</v>
      </c>
      <c r="D84" s="21">
        <v>1050</v>
      </c>
      <c r="E84" s="22" t="s">
        <v>86</v>
      </c>
      <c r="F84" s="22" t="s">
        <v>87</v>
      </c>
      <c r="G84" s="25">
        <v>1050</v>
      </c>
      <c r="H84" s="6" t="s">
        <v>12</v>
      </c>
      <c r="I84" s="17">
        <f t="shared" si="4"/>
        <v>-1</v>
      </c>
      <c r="J84" s="18">
        <f t="shared" si="5"/>
        <v>-1050</v>
      </c>
    </row>
    <row r="85" spans="1:10" x14ac:dyDescent="0.15">
      <c r="A85" s="6">
        <v>84</v>
      </c>
      <c r="B85" s="24" t="s">
        <v>187</v>
      </c>
      <c r="C85" s="20" t="s">
        <v>61</v>
      </c>
      <c r="D85" s="21">
        <v>565.57000000000005</v>
      </c>
      <c r="E85" s="22" t="s">
        <v>74</v>
      </c>
      <c r="F85" s="22" t="s">
        <v>72</v>
      </c>
      <c r="G85" s="25">
        <v>565.57000000000005</v>
      </c>
      <c r="H85" s="6" t="s">
        <v>12</v>
      </c>
      <c r="I85" s="17">
        <f t="shared" si="4"/>
        <v>-1</v>
      </c>
      <c r="J85" s="18">
        <f t="shared" si="5"/>
        <v>-565.57000000000005</v>
      </c>
    </row>
    <row r="86" spans="1:10" x14ac:dyDescent="0.15">
      <c r="A86" s="6">
        <v>85</v>
      </c>
      <c r="B86" s="24" t="s">
        <v>188</v>
      </c>
      <c r="C86" s="20" t="s">
        <v>150</v>
      </c>
      <c r="D86" s="21">
        <v>50.46</v>
      </c>
      <c r="E86" s="22" t="s">
        <v>68</v>
      </c>
      <c r="F86" s="22" t="s">
        <v>79</v>
      </c>
      <c r="G86" s="25">
        <v>50.46</v>
      </c>
      <c r="H86" s="6" t="s">
        <v>12</v>
      </c>
      <c r="I86" s="17">
        <f t="shared" si="4"/>
        <v>-3</v>
      </c>
      <c r="J86" s="18">
        <f t="shared" si="5"/>
        <v>-151.38</v>
      </c>
    </row>
    <row r="87" spans="1:10" x14ac:dyDescent="0.15">
      <c r="A87" s="6">
        <v>86</v>
      </c>
      <c r="B87" s="24" t="s">
        <v>189</v>
      </c>
      <c r="C87" s="20" t="s">
        <v>143</v>
      </c>
      <c r="D87" s="21">
        <v>27.7</v>
      </c>
      <c r="E87" s="22" t="s">
        <v>120</v>
      </c>
      <c r="F87" s="22" t="s">
        <v>125</v>
      </c>
      <c r="G87" s="25">
        <v>27.7</v>
      </c>
      <c r="H87" s="6" t="s">
        <v>12</v>
      </c>
      <c r="I87" s="17">
        <f t="shared" si="4"/>
        <v>-3</v>
      </c>
      <c r="J87" s="18">
        <f t="shared" si="5"/>
        <v>-83.1</v>
      </c>
    </row>
    <row r="88" spans="1:10" x14ac:dyDescent="0.15">
      <c r="A88" s="6">
        <v>87</v>
      </c>
      <c r="B88" s="24" t="s">
        <v>190</v>
      </c>
      <c r="C88" s="20" t="s">
        <v>87</v>
      </c>
      <c r="D88" s="21">
        <v>3702.6</v>
      </c>
      <c r="E88" s="22" t="s">
        <v>120</v>
      </c>
      <c r="F88" s="22" t="s">
        <v>120</v>
      </c>
      <c r="G88" s="25">
        <v>3702.6</v>
      </c>
      <c r="H88" s="6" t="s">
        <v>12</v>
      </c>
      <c r="I88" s="17">
        <f t="shared" si="4"/>
        <v>0</v>
      </c>
      <c r="J88" s="18">
        <f t="shared" si="5"/>
        <v>0</v>
      </c>
    </row>
    <row r="89" spans="1:10" x14ac:dyDescent="0.15">
      <c r="A89" s="6">
        <v>88</v>
      </c>
      <c r="B89" s="24" t="s">
        <v>191</v>
      </c>
      <c r="C89" s="20" t="s">
        <v>72</v>
      </c>
      <c r="D89" s="21">
        <v>840</v>
      </c>
      <c r="E89" s="22" t="s">
        <v>86</v>
      </c>
      <c r="F89" s="22" t="s">
        <v>87</v>
      </c>
      <c r="G89" s="25">
        <v>840</v>
      </c>
      <c r="H89" s="6" t="s">
        <v>12</v>
      </c>
      <c r="I89" s="17">
        <f t="shared" si="4"/>
        <v>-1</v>
      </c>
      <c r="J89" s="18">
        <f t="shared" si="5"/>
        <v>-840</v>
      </c>
    </row>
    <row r="90" spans="1:10" x14ac:dyDescent="0.15">
      <c r="A90" s="6">
        <v>89</v>
      </c>
      <c r="B90" s="24" t="s">
        <v>192</v>
      </c>
      <c r="C90" s="20" t="s">
        <v>61</v>
      </c>
      <c r="D90" s="21">
        <v>15682.37</v>
      </c>
      <c r="E90" s="22" t="s">
        <v>62</v>
      </c>
      <c r="F90" s="22" t="s">
        <v>50</v>
      </c>
      <c r="G90" s="25">
        <v>13210.37</v>
      </c>
      <c r="H90" s="6" t="s">
        <v>12</v>
      </c>
      <c r="I90" s="17">
        <f t="shared" si="4"/>
        <v>-22</v>
      </c>
      <c r="J90" s="18">
        <f t="shared" si="5"/>
        <v>-345012.14</v>
      </c>
    </row>
    <row r="91" spans="1:10" x14ac:dyDescent="0.15">
      <c r="A91" s="6">
        <v>90</v>
      </c>
      <c r="B91" s="24" t="s">
        <v>187</v>
      </c>
      <c r="C91" s="20" t="s">
        <v>61</v>
      </c>
      <c r="D91" s="21">
        <v>13094.02</v>
      </c>
      <c r="E91" s="22" t="s">
        <v>62</v>
      </c>
      <c r="F91" s="22" t="s">
        <v>50</v>
      </c>
      <c r="G91" s="25">
        <v>11030.02</v>
      </c>
      <c r="H91" s="6" t="s">
        <v>12</v>
      </c>
      <c r="I91" s="17">
        <f t="shared" si="4"/>
        <v>-22</v>
      </c>
      <c r="J91" s="18">
        <f t="shared" si="5"/>
        <v>-288068.44</v>
      </c>
    </row>
    <row r="92" spans="1:10" x14ac:dyDescent="0.15">
      <c r="A92" s="6">
        <v>91</v>
      </c>
      <c r="B92" s="24" t="s">
        <v>193</v>
      </c>
      <c r="C92" s="20" t="s">
        <v>61</v>
      </c>
      <c r="D92" s="21">
        <v>570.96</v>
      </c>
      <c r="E92" s="22" t="s">
        <v>62</v>
      </c>
      <c r="F92" s="22" t="s">
        <v>50</v>
      </c>
      <c r="G92" s="25">
        <v>480.96</v>
      </c>
      <c r="H92" s="6" t="s">
        <v>12</v>
      </c>
      <c r="I92" s="17">
        <f t="shared" si="4"/>
        <v>-22</v>
      </c>
      <c r="J92" s="18">
        <f t="shared" si="5"/>
        <v>-12561.12</v>
      </c>
    </row>
    <row r="93" spans="1:10" x14ac:dyDescent="0.15">
      <c r="A93" s="6">
        <v>92</v>
      </c>
      <c r="B93" s="24" t="s">
        <v>194</v>
      </c>
      <c r="C93" s="20" t="s">
        <v>61</v>
      </c>
      <c r="D93" s="21">
        <v>327.87</v>
      </c>
      <c r="E93" s="22">
        <v>45697</v>
      </c>
      <c r="F93" s="22" t="s">
        <v>74</v>
      </c>
      <c r="G93" s="25">
        <v>327.87</v>
      </c>
      <c r="H93" s="6" t="s">
        <v>12</v>
      </c>
      <c r="I93" s="17">
        <f t="shared" si="4"/>
        <v>-9</v>
      </c>
      <c r="J93" s="18">
        <f t="shared" si="5"/>
        <v>-2950.83</v>
      </c>
    </row>
    <row r="94" spans="1:10" x14ac:dyDescent="0.15">
      <c r="A94" s="6">
        <v>93</v>
      </c>
      <c r="B94" s="24" t="s">
        <v>195</v>
      </c>
      <c r="C94" s="20" t="s">
        <v>36</v>
      </c>
      <c r="D94" s="21">
        <v>750</v>
      </c>
      <c r="E94" s="22" t="s">
        <v>49</v>
      </c>
      <c r="F94" s="22" t="s">
        <v>49</v>
      </c>
      <c r="G94" s="25">
        <v>750</v>
      </c>
      <c r="H94" s="6" t="s">
        <v>12</v>
      </c>
      <c r="I94" s="17">
        <f t="shared" si="4"/>
        <v>0</v>
      </c>
      <c r="J94" s="18">
        <f t="shared" si="5"/>
        <v>0</v>
      </c>
    </row>
    <row r="95" spans="1:10" x14ac:dyDescent="0.15">
      <c r="A95" s="6">
        <v>94</v>
      </c>
      <c r="B95" s="24" t="s">
        <v>196</v>
      </c>
      <c r="C95" s="20" t="s">
        <v>74</v>
      </c>
      <c r="D95" s="21">
        <v>87.42</v>
      </c>
      <c r="E95" s="22" t="s">
        <v>86</v>
      </c>
      <c r="F95" s="22" t="s">
        <v>86</v>
      </c>
      <c r="G95" s="25">
        <v>87.42</v>
      </c>
      <c r="H95" s="6" t="s">
        <v>12</v>
      </c>
      <c r="I95" s="17">
        <f t="shared" si="4"/>
        <v>0</v>
      </c>
      <c r="J95" s="18">
        <f t="shared" si="5"/>
        <v>0</v>
      </c>
    </row>
    <row r="96" spans="1:10" x14ac:dyDescent="0.15">
      <c r="A96" s="6">
        <v>95</v>
      </c>
      <c r="B96" s="24" t="s">
        <v>44</v>
      </c>
      <c r="C96" s="20" t="s">
        <v>47</v>
      </c>
      <c r="D96" s="21">
        <v>88.3</v>
      </c>
      <c r="E96" s="22">
        <v>45698</v>
      </c>
      <c r="F96" s="22" t="s">
        <v>74</v>
      </c>
      <c r="G96" s="25">
        <v>88.3</v>
      </c>
      <c r="H96" s="6" t="s">
        <v>12</v>
      </c>
      <c r="I96" s="17">
        <f t="shared" si="4"/>
        <v>-10</v>
      </c>
      <c r="J96" s="18">
        <f t="shared" si="5"/>
        <v>-883</v>
      </c>
    </row>
    <row r="97" spans="1:10" x14ac:dyDescent="0.15">
      <c r="A97" s="6">
        <v>96</v>
      </c>
      <c r="B97" s="24" t="s">
        <v>197</v>
      </c>
      <c r="C97" s="20" t="s">
        <v>29</v>
      </c>
      <c r="D97" s="21">
        <v>300</v>
      </c>
      <c r="E97" s="22" t="s">
        <v>93</v>
      </c>
      <c r="F97" s="22" t="s">
        <v>93</v>
      </c>
      <c r="G97" s="25">
        <v>300</v>
      </c>
      <c r="H97" s="6" t="s">
        <v>12</v>
      </c>
      <c r="I97" s="17">
        <f t="shared" si="4"/>
        <v>0</v>
      </c>
      <c r="J97" s="18">
        <f t="shared" si="5"/>
        <v>0</v>
      </c>
    </row>
    <row r="98" spans="1:10" x14ac:dyDescent="0.15">
      <c r="A98" s="6">
        <v>97</v>
      </c>
      <c r="B98" s="24" t="s">
        <v>198</v>
      </c>
      <c r="C98" s="20" t="s">
        <v>122</v>
      </c>
      <c r="D98" s="21">
        <v>300</v>
      </c>
      <c r="E98" s="22" t="s">
        <v>123</v>
      </c>
      <c r="F98" s="22" t="s">
        <v>103</v>
      </c>
      <c r="G98" s="25">
        <v>300</v>
      </c>
      <c r="H98" s="6" t="s">
        <v>12</v>
      </c>
      <c r="I98" s="17">
        <f t="shared" si="4"/>
        <v>4</v>
      </c>
      <c r="J98" s="18">
        <f t="shared" si="5"/>
        <v>1200</v>
      </c>
    </row>
    <row r="99" spans="1:10" x14ac:dyDescent="0.15">
      <c r="A99" s="6">
        <v>98</v>
      </c>
      <c r="B99" s="24" t="s">
        <v>199</v>
      </c>
      <c r="C99" s="20" t="s">
        <v>200</v>
      </c>
      <c r="D99" s="21">
        <v>300</v>
      </c>
      <c r="E99" s="22" t="s">
        <v>86</v>
      </c>
      <c r="F99" s="22" t="s">
        <v>87</v>
      </c>
      <c r="G99" s="25">
        <v>300</v>
      </c>
      <c r="H99" s="6" t="s">
        <v>12</v>
      </c>
      <c r="I99" s="17">
        <f t="shared" si="4"/>
        <v>-1</v>
      </c>
      <c r="J99" s="18">
        <f t="shared" si="5"/>
        <v>-300</v>
      </c>
    </row>
    <row r="100" spans="1:10" x14ac:dyDescent="0.15">
      <c r="A100" s="6">
        <v>99</v>
      </c>
      <c r="B100" s="24" t="s">
        <v>201</v>
      </c>
      <c r="C100" s="20" t="s">
        <v>150</v>
      </c>
      <c r="D100" s="21">
        <v>1628.29</v>
      </c>
      <c r="E100" s="22" t="s">
        <v>183</v>
      </c>
      <c r="F100" s="22" t="s">
        <v>91</v>
      </c>
      <c r="G100" s="25">
        <v>1371.62</v>
      </c>
      <c r="H100" s="6" t="s">
        <v>12</v>
      </c>
      <c r="I100" s="17">
        <f t="shared" si="4"/>
        <v>-1</v>
      </c>
      <c r="J100" s="18">
        <f t="shared" si="5"/>
        <v>-1628.29</v>
      </c>
    </row>
    <row r="101" spans="1:10" x14ac:dyDescent="0.15">
      <c r="A101" s="6">
        <v>100</v>
      </c>
      <c r="B101" s="24" t="s">
        <v>202</v>
      </c>
      <c r="C101" s="20" t="s">
        <v>89</v>
      </c>
      <c r="D101" s="21">
        <v>4085.54</v>
      </c>
      <c r="E101" s="22" t="s">
        <v>203</v>
      </c>
      <c r="F101" s="22" t="s">
        <v>203</v>
      </c>
      <c r="G101" s="25">
        <v>3441.54</v>
      </c>
      <c r="H101" s="6" t="s">
        <v>12</v>
      </c>
      <c r="I101" s="17">
        <f t="shared" si="4"/>
        <v>0</v>
      </c>
      <c r="J101" s="18">
        <f t="shared" si="5"/>
        <v>0</v>
      </c>
    </row>
    <row r="102" spans="1:10" x14ac:dyDescent="0.15">
      <c r="A102" s="6">
        <v>101</v>
      </c>
      <c r="B102" s="24" t="s">
        <v>204</v>
      </c>
      <c r="C102" s="20" t="s">
        <v>89</v>
      </c>
      <c r="D102" s="21">
        <v>2626.42</v>
      </c>
      <c r="E102" s="22" t="s">
        <v>203</v>
      </c>
      <c r="F102" s="22" t="s">
        <v>203</v>
      </c>
      <c r="G102" s="25">
        <v>2212.42</v>
      </c>
      <c r="H102" s="6" t="s">
        <v>12</v>
      </c>
      <c r="I102" s="17">
        <f t="shared" si="4"/>
        <v>0</v>
      </c>
      <c r="J102" s="18">
        <f t="shared" si="5"/>
        <v>0</v>
      </c>
    </row>
    <row r="103" spans="1:10" x14ac:dyDescent="0.15">
      <c r="A103" s="6">
        <v>102</v>
      </c>
      <c r="B103" s="24" t="s">
        <v>205</v>
      </c>
      <c r="C103" s="20" t="s">
        <v>40</v>
      </c>
      <c r="D103" s="21">
        <v>253.24</v>
      </c>
      <c r="E103" s="22">
        <v>45688</v>
      </c>
      <c r="F103" s="22" t="s">
        <v>74</v>
      </c>
      <c r="G103" s="25">
        <v>224.84</v>
      </c>
      <c r="H103" s="6" t="s">
        <v>12</v>
      </c>
      <c r="I103" s="17">
        <f t="shared" si="4"/>
        <v>0</v>
      </c>
      <c r="J103" s="18">
        <f t="shared" si="5"/>
        <v>0</v>
      </c>
    </row>
    <row r="104" spans="1:10" x14ac:dyDescent="0.15">
      <c r="A104" s="6">
        <v>103</v>
      </c>
      <c r="B104" s="24" t="s">
        <v>206</v>
      </c>
      <c r="C104" s="20" t="s">
        <v>35</v>
      </c>
      <c r="D104" s="21">
        <v>11890</v>
      </c>
      <c r="E104" s="22">
        <v>45667</v>
      </c>
      <c r="F104" s="22" t="s">
        <v>61</v>
      </c>
      <c r="G104" s="25">
        <v>90</v>
      </c>
      <c r="H104" s="6" t="s">
        <v>12</v>
      </c>
      <c r="I104" s="17">
        <f t="shared" si="4"/>
        <v>-1</v>
      </c>
      <c r="J104" s="18">
        <f t="shared" si="5"/>
        <v>-11890</v>
      </c>
    </row>
    <row r="105" spans="1:10" x14ac:dyDescent="0.15">
      <c r="A105" s="6">
        <v>104</v>
      </c>
      <c r="B105" s="24" t="s">
        <v>38</v>
      </c>
      <c r="C105" s="20" t="s">
        <v>143</v>
      </c>
      <c r="D105" s="21">
        <v>100</v>
      </c>
      <c r="E105" s="22" t="s">
        <v>120</v>
      </c>
      <c r="F105" s="22" t="s">
        <v>103</v>
      </c>
      <c r="G105" s="25">
        <v>100</v>
      </c>
      <c r="H105" s="6" t="s">
        <v>12</v>
      </c>
      <c r="I105" s="17">
        <f t="shared" si="4"/>
        <v>-7</v>
      </c>
      <c r="J105" s="18">
        <f t="shared" si="5"/>
        <v>-700</v>
      </c>
    </row>
    <row r="106" spans="1:10" x14ac:dyDescent="0.15">
      <c r="A106" s="6">
        <v>105</v>
      </c>
      <c r="B106" s="24" t="s">
        <v>207</v>
      </c>
      <c r="C106" s="20" t="s">
        <v>86</v>
      </c>
      <c r="D106" s="21">
        <v>2082</v>
      </c>
      <c r="E106" s="22" t="s">
        <v>125</v>
      </c>
      <c r="F106" s="22" t="s">
        <v>103</v>
      </c>
      <c r="G106" s="25">
        <v>1782</v>
      </c>
      <c r="H106" s="6" t="s">
        <v>12</v>
      </c>
      <c r="I106" s="17">
        <f t="shared" si="4"/>
        <v>-4</v>
      </c>
      <c r="J106" s="18">
        <f t="shared" si="5"/>
        <v>-8328</v>
      </c>
    </row>
    <row r="107" spans="1:10" x14ac:dyDescent="0.15">
      <c r="A107" s="6">
        <v>106</v>
      </c>
      <c r="B107" s="24" t="s">
        <v>208</v>
      </c>
      <c r="C107" s="20" t="s">
        <v>86</v>
      </c>
      <c r="D107" s="21">
        <v>1800</v>
      </c>
      <c r="E107" s="22" t="s">
        <v>120</v>
      </c>
      <c r="F107" s="22" t="s">
        <v>125</v>
      </c>
      <c r="G107" s="25">
        <v>1800</v>
      </c>
      <c r="H107" s="6" t="s">
        <v>12</v>
      </c>
      <c r="I107" s="17">
        <f t="shared" si="4"/>
        <v>-3</v>
      </c>
      <c r="J107" s="18">
        <f t="shared" si="5"/>
        <v>-5400</v>
      </c>
    </row>
    <row r="108" spans="1:10" x14ac:dyDescent="0.15">
      <c r="A108" s="6">
        <v>107</v>
      </c>
      <c r="B108" s="24" t="s">
        <v>209</v>
      </c>
      <c r="C108" s="20" t="s">
        <v>40</v>
      </c>
      <c r="D108" s="21">
        <v>23.12</v>
      </c>
      <c r="E108" s="22" t="s">
        <v>65</v>
      </c>
      <c r="F108" s="22" t="s">
        <v>59</v>
      </c>
      <c r="G108" s="25">
        <v>23.12</v>
      </c>
      <c r="H108" s="6" t="s">
        <v>12</v>
      </c>
      <c r="I108" s="17">
        <f t="shared" si="4"/>
        <v>-9</v>
      </c>
      <c r="J108" s="18">
        <f t="shared" si="5"/>
        <v>-208.08</v>
      </c>
    </row>
    <row r="109" spans="1:10" x14ac:dyDescent="0.15">
      <c r="A109" s="6">
        <v>108</v>
      </c>
      <c r="B109" s="24" t="s">
        <v>210</v>
      </c>
      <c r="C109" s="20" t="s">
        <v>40</v>
      </c>
      <c r="D109" s="21">
        <v>2286.7399999999998</v>
      </c>
      <c r="E109" s="22" t="s">
        <v>91</v>
      </c>
      <c r="F109" s="22" t="s">
        <v>68</v>
      </c>
      <c r="G109" s="25">
        <v>2286.7399999999998</v>
      </c>
      <c r="H109" s="6" t="s">
        <v>12</v>
      </c>
      <c r="I109" s="17">
        <f t="shared" si="4"/>
        <v>-3</v>
      </c>
      <c r="J109" s="18">
        <f t="shared" si="5"/>
        <v>-6860.2199999999993</v>
      </c>
    </row>
    <row r="110" spans="1:10" x14ac:dyDescent="0.15">
      <c r="A110" s="6">
        <v>109</v>
      </c>
      <c r="B110" s="24" t="s">
        <v>211</v>
      </c>
      <c r="C110" s="20" t="s">
        <v>74</v>
      </c>
      <c r="D110" s="21">
        <v>1245.3399999999999</v>
      </c>
      <c r="E110" s="22" t="s">
        <v>93</v>
      </c>
      <c r="F110" s="22" t="s">
        <v>103</v>
      </c>
      <c r="G110" s="25">
        <v>1245.3399999999999</v>
      </c>
      <c r="H110" s="6" t="s">
        <v>12</v>
      </c>
      <c r="I110" s="17">
        <f t="shared" si="4"/>
        <v>17</v>
      </c>
      <c r="J110" s="18">
        <f t="shared" si="5"/>
        <v>21170.78</v>
      </c>
    </row>
    <row r="111" spans="1:10" x14ac:dyDescent="0.15">
      <c r="A111" s="6">
        <v>110</v>
      </c>
      <c r="B111" s="24" t="s">
        <v>212</v>
      </c>
      <c r="C111" s="20" t="s">
        <v>49</v>
      </c>
      <c r="D111" s="21">
        <v>300</v>
      </c>
      <c r="E111" s="22" t="s">
        <v>95</v>
      </c>
      <c r="F111" s="22" t="s">
        <v>95</v>
      </c>
      <c r="G111" s="25">
        <v>300</v>
      </c>
      <c r="H111" s="6" t="s">
        <v>12</v>
      </c>
      <c r="I111" s="17">
        <f t="shared" si="4"/>
        <v>0</v>
      </c>
      <c r="J111" s="18">
        <f t="shared" si="5"/>
        <v>0</v>
      </c>
    </row>
    <row r="112" spans="1:10" x14ac:dyDescent="0.15">
      <c r="A112" s="6">
        <v>111</v>
      </c>
      <c r="B112" s="24" t="s">
        <v>213</v>
      </c>
      <c r="C112" s="20" t="s">
        <v>86</v>
      </c>
      <c r="D112" s="21">
        <v>12688</v>
      </c>
      <c r="E112" s="22" t="s">
        <v>120</v>
      </c>
      <c r="F112" s="22" t="s">
        <v>125</v>
      </c>
      <c r="G112" s="25">
        <v>10688</v>
      </c>
      <c r="H112" s="6" t="s">
        <v>12</v>
      </c>
      <c r="I112" s="17">
        <f t="shared" si="4"/>
        <v>-3</v>
      </c>
      <c r="J112" s="18">
        <f t="shared" si="5"/>
        <v>-38064</v>
      </c>
    </row>
    <row r="113" spans="1:10" x14ac:dyDescent="0.15">
      <c r="A113" s="6">
        <v>112</v>
      </c>
      <c r="B113" s="24" t="s">
        <v>214</v>
      </c>
      <c r="C113" s="20" t="s">
        <v>91</v>
      </c>
      <c r="D113" s="21">
        <v>6.95</v>
      </c>
      <c r="E113" s="22" t="s">
        <v>93</v>
      </c>
      <c r="F113" s="22" t="s">
        <v>93</v>
      </c>
      <c r="G113" s="25">
        <v>6.95</v>
      </c>
      <c r="H113" s="6" t="s">
        <v>12</v>
      </c>
      <c r="I113" s="17">
        <f t="shared" si="4"/>
        <v>0</v>
      </c>
      <c r="J113" s="18">
        <f t="shared" si="5"/>
        <v>0</v>
      </c>
    </row>
    <row r="114" spans="1:10" x14ac:dyDescent="0.15">
      <c r="A114" s="6">
        <v>113</v>
      </c>
      <c r="B114" s="24" t="s">
        <v>215</v>
      </c>
      <c r="C114" s="20" t="s">
        <v>61</v>
      </c>
      <c r="D114" s="21">
        <v>8547.6</v>
      </c>
      <c r="E114" s="22" t="s">
        <v>62</v>
      </c>
      <c r="F114" s="22" t="s">
        <v>50</v>
      </c>
      <c r="G114" s="25">
        <v>7413.6</v>
      </c>
      <c r="H114" s="6" t="s">
        <v>12</v>
      </c>
      <c r="I114" s="17">
        <f t="shared" si="4"/>
        <v>-22</v>
      </c>
      <c r="J114" s="18">
        <f t="shared" si="5"/>
        <v>-188047.2</v>
      </c>
    </row>
    <row r="115" spans="1:10" x14ac:dyDescent="0.15">
      <c r="A115" s="6">
        <v>114</v>
      </c>
      <c r="B115" s="24" t="s">
        <v>216</v>
      </c>
      <c r="C115" s="20" t="s">
        <v>61</v>
      </c>
      <c r="D115" s="21">
        <v>66389.289999999994</v>
      </c>
      <c r="E115" s="22" t="s">
        <v>62</v>
      </c>
      <c r="F115" s="22" t="s">
        <v>50</v>
      </c>
      <c r="G115" s="25">
        <v>55924.4</v>
      </c>
      <c r="H115" s="6" t="s">
        <v>12</v>
      </c>
      <c r="I115" s="17">
        <f t="shared" si="4"/>
        <v>-22</v>
      </c>
      <c r="J115" s="18">
        <f t="shared" si="5"/>
        <v>-1460564.38</v>
      </c>
    </row>
    <row r="116" spans="1:10" x14ac:dyDescent="0.15">
      <c r="A116" s="6">
        <v>115</v>
      </c>
      <c r="B116" s="24" t="s">
        <v>217</v>
      </c>
      <c r="C116" s="20" t="s">
        <v>218</v>
      </c>
      <c r="D116" s="21">
        <v>300</v>
      </c>
      <c r="E116" s="22" t="s">
        <v>95</v>
      </c>
      <c r="F116" s="22" t="s">
        <v>95</v>
      </c>
      <c r="G116" s="25">
        <v>300</v>
      </c>
      <c r="H116" s="6" t="s">
        <v>12</v>
      </c>
      <c r="I116" s="17">
        <f t="shared" si="4"/>
        <v>0</v>
      </c>
      <c r="J116" s="18">
        <f t="shared" si="5"/>
        <v>0</v>
      </c>
    </row>
    <row r="117" spans="1:10" x14ac:dyDescent="0.15">
      <c r="A117" s="6">
        <v>116</v>
      </c>
      <c r="B117" s="24" t="s">
        <v>219</v>
      </c>
      <c r="C117" s="20" t="s">
        <v>220</v>
      </c>
      <c r="D117" s="21">
        <v>300</v>
      </c>
      <c r="E117" s="22" t="s">
        <v>123</v>
      </c>
      <c r="F117" s="22" t="s">
        <v>103</v>
      </c>
      <c r="G117" s="25">
        <v>300</v>
      </c>
      <c r="H117" s="6" t="s">
        <v>12</v>
      </c>
      <c r="I117" s="17">
        <f t="shared" si="4"/>
        <v>4</v>
      </c>
      <c r="J117" s="18">
        <f t="shared" si="5"/>
        <v>1200</v>
      </c>
    </row>
    <row r="118" spans="1:10" x14ac:dyDescent="0.15">
      <c r="A118" s="6">
        <v>117</v>
      </c>
      <c r="B118" s="24" t="s">
        <v>221</v>
      </c>
      <c r="C118" s="20" t="s">
        <v>71</v>
      </c>
      <c r="D118" s="21">
        <v>2825</v>
      </c>
      <c r="E118" s="22" t="s">
        <v>74</v>
      </c>
      <c r="F118" s="22" t="s">
        <v>72</v>
      </c>
      <c r="G118" s="25">
        <v>2825</v>
      </c>
      <c r="H118" s="6" t="s">
        <v>12</v>
      </c>
      <c r="I118" s="17">
        <f t="shared" si="4"/>
        <v>-1</v>
      </c>
      <c r="J118" s="18">
        <f t="shared" si="5"/>
        <v>-2825</v>
      </c>
    </row>
    <row r="119" spans="1:10" x14ac:dyDescent="0.15">
      <c r="A119" s="6">
        <v>118</v>
      </c>
      <c r="B119" s="24" t="s">
        <v>222</v>
      </c>
      <c r="C119" s="20" t="s">
        <v>100</v>
      </c>
      <c r="D119" s="21">
        <v>4647.13</v>
      </c>
      <c r="E119" s="22" t="s">
        <v>83</v>
      </c>
      <c r="F119" s="22" t="s">
        <v>83</v>
      </c>
      <c r="G119" s="25">
        <v>4647.13</v>
      </c>
      <c r="H119" s="6" t="s">
        <v>12</v>
      </c>
      <c r="I119" s="17">
        <f t="shared" si="4"/>
        <v>0</v>
      </c>
      <c r="J119" s="18">
        <f t="shared" si="5"/>
        <v>0</v>
      </c>
    </row>
    <row r="120" spans="1:10" x14ac:dyDescent="0.15">
      <c r="A120" s="6">
        <v>119</v>
      </c>
      <c r="B120" s="24" t="s">
        <v>223</v>
      </c>
      <c r="C120" s="20" t="s">
        <v>58</v>
      </c>
      <c r="D120" s="21">
        <v>600</v>
      </c>
      <c r="E120" s="22" t="s">
        <v>54</v>
      </c>
      <c r="F120" s="22" t="s">
        <v>55</v>
      </c>
      <c r="G120" s="25">
        <v>600</v>
      </c>
      <c r="H120" s="6" t="s">
        <v>12</v>
      </c>
      <c r="I120" s="17">
        <f t="shared" si="4"/>
        <v>1</v>
      </c>
      <c r="J120" s="18">
        <f t="shared" si="5"/>
        <v>600</v>
      </c>
    </row>
    <row r="121" spans="1:10" x14ac:dyDescent="0.15">
      <c r="A121" s="6">
        <v>120</v>
      </c>
      <c r="B121" s="24" t="s">
        <v>224</v>
      </c>
      <c r="C121" s="20" t="s">
        <v>203</v>
      </c>
      <c r="D121" s="21">
        <v>223364.42</v>
      </c>
      <c r="E121" s="22" t="s">
        <v>225</v>
      </c>
      <c r="F121" s="22" t="s">
        <v>103</v>
      </c>
      <c r="G121" s="25">
        <v>223364.42</v>
      </c>
      <c r="H121" s="6" t="s">
        <v>12</v>
      </c>
      <c r="I121" s="17">
        <f t="shared" si="4"/>
        <v>-13</v>
      </c>
      <c r="J121" s="18">
        <f t="shared" si="5"/>
        <v>-2903737.46</v>
      </c>
    </row>
    <row r="122" spans="1:10" x14ac:dyDescent="0.15">
      <c r="A122" s="6">
        <v>121</v>
      </c>
      <c r="B122" s="24" t="s">
        <v>226</v>
      </c>
      <c r="C122" s="20" t="s">
        <v>61</v>
      </c>
      <c r="D122" s="21">
        <v>364.78</v>
      </c>
      <c r="E122" s="22" t="s">
        <v>62</v>
      </c>
      <c r="F122" s="22" t="s">
        <v>50</v>
      </c>
      <c r="G122" s="25">
        <v>307.27999999999997</v>
      </c>
      <c r="H122" s="6" t="s">
        <v>12</v>
      </c>
      <c r="I122" s="17">
        <f t="shared" si="4"/>
        <v>-22</v>
      </c>
      <c r="J122" s="18">
        <f t="shared" si="5"/>
        <v>-8025.16</v>
      </c>
    </row>
    <row r="123" spans="1:10" x14ac:dyDescent="0.15">
      <c r="A123" s="6">
        <v>122</v>
      </c>
      <c r="B123" s="24" t="s">
        <v>163</v>
      </c>
      <c r="C123" s="20" t="s">
        <v>61</v>
      </c>
      <c r="D123" s="21">
        <v>570.96</v>
      </c>
      <c r="E123" s="22" t="s">
        <v>62</v>
      </c>
      <c r="F123" s="22" t="s">
        <v>50</v>
      </c>
      <c r="G123" s="25">
        <v>480.96</v>
      </c>
      <c r="H123" s="6" t="s">
        <v>12</v>
      </c>
      <c r="I123" s="17">
        <f t="shared" si="4"/>
        <v>-22</v>
      </c>
      <c r="J123" s="18">
        <f t="shared" si="5"/>
        <v>-12561.12</v>
      </c>
    </row>
    <row r="124" spans="1:10" x14ac:dyDescent="0.15">
      <c r="A124" s="6">
        <v>123</v>
      </c>
      <c r="B124" s="24" t="s">
        <v>227</v>
      </c>
      <c r="C124" s="20" t="s">
        <v>130</v>
      </c>
      <c r="D124" s="21">
        <v>16599.419999999998</v>
      </c>
      <c r="E124" s="22" t="s">
        <v>123</v>
      </c>
      <c r="F124" s="22" t="s">
        <v>103</v>
      </c>
      <c r="G124" s="25">
        <v>16599.419999999998</v>
      </c>
      <c r="H124" s="6" t="s">
        <v>12</v>
      </c>
      <c r="I124" s="17">
        <f t="shared" si="4"/>
        <v>4</v>
      </c>
      <c r="J124" s="18">
        <f t="shared" si="5"/>
        <v>66397.679999999993</v>
      </c>
    </row>
    <row r="125" spans="1:10" x14ac:dyDescent="0.15">
      <c r="A125" s="6">
        <v>124</v>
      </c>
      <c r="B125" s="24" t="s">
        <v>228</v>
      </c>
      <c r="C125" s="20" t="s">
        <v>143</v>
      </c>
      <c r="D125" s="21">
        <v>94.98</v>
      </c>
      <c r="E125" s="22" t="s">
        <v>120</v>
      </c>
      <c r="F125" s="22" t="s">
        <v>125</v>
      </c>
      <c r="G125" s="25">
        <v>94.98</v>
      </c>
      <c r="H125" s="6" t="s">
        <v>12</v>
      </c>
      <c r="I125" s="17">
        <f t="shared" si="4"/>
        <v>-3</v>
      </c>
      <c r="J125" s="18">
        <f t="shared" si="5"/>
        <v>-284.94</v>
      </c>
    </row>
    <row r="126" spans="1:10" x14ac:dyDescent="0.15">
      <c r="A126" s="6">
        <v>125</v>
      </c>
      <c r="B126" s="24" t="s">
        <v>229</v>
      </c>
      <c r="C126" s="20" t="s">
        <v>53</v>
      </c>
      <c r="D126" s="21">
        <v>158.5</v>
      </c>
      <c r="E126" s="22" t="s">
        <v>74</v>
      </c>
      <c r="F126" s="22" t="s">
        <v>72</v>
      </c>
      <c r="G126" s="25">
        <v>158.5</v>
      </c>
      <c r="H126" s="6" t="s">
        <v>12</v>
      </c>
      <c r="I126" s="17">
        <f t="shared" si="4"/>
        <v>-1</v>
      </c>
      <c r="J126" s="18">
        <f t="shared" si="5"/>
        <v>-158.5</v>
      </c>
    </row>
    <row r="127" spans="1:10" x14ac:dyDescent="0.15">
      <c r="A127" s="6">
        <v>126</v>
      </c>
      <c r="B127" s="24" t="s">
        <v>230</v>
      </c>
      <c r="C127" s="20" t="s">
        <v>105</v>
      </c>
      <c r="D127" s="21">
        <v>158.55000000000001</v>
      </c>
      <c r="E127" s="22" t="s">
        <v>119</v>
      </c>
      <c r="F127" s="22" t="s">
        <v>120</v>
      </c>
      <c r="G127" s="25">
        <v>158.55000000000001</v>
      </c>
      <c r="H127" s="6" t="s">
        <v>12</v>
      </c>
      <c r="I127" s="17">
        <f t="shared" si="4"/>
        <v>-3</v>
      </c>
      <c r="J127" s="18">
        <f t="shared" si="5"/>
        <v>-475.65000000000003</v>
      </c>
    </row>
    <row r="128" spans="1:10" x14ac:dyDescent="0.15">
      <c r="A128" s="6">
        <v>127</v>
      </c>
      <c r="B128" s="24" t="s">
        <v>231</v>
      </c>
      <c r="C128" s="20" t="s">
        <v>36</v>
      </c>
      <c r="D128" s="21">
        <v>5142.5</v>
      </c>
      <c r="E128" s="22" t="s">
        <v>74</v>
      </c>
      <c r="F128" s="22" t="s">
        <v>43</v>
      </c>
      <c r="G128" s="25">
        <v>5142.5</v>
      </c>
      <c r="H128" s="6" t="s">
        <v>12</v>
      </c>
      <c r="I128" s="17">
        <f t="shared" si="4"/>
        <v>-15</v>
      </c>
      <c r="J128" s="18">
        <f t="shared" si="5"/>
        <v>-77137.5</v>
      </c>
    </row>
    <row r="129" spans="1:10" x14ac:dyDescent="0.15">
      <c r="A129" s="6">
        <v>128</v>
      </c>
      <c r="B129" s="24" t="s">
        <v>232</v>
      </c>
      <c r="C129" s="20" t="s">
        <v>65</v>
      </c>
      <c r="D129" s="21">
        <v>690</v>
      </c>
      <c r="E129" s="22" t="s">
        <v>86</v>
      </c>
      <c r="F129" s="22" t="s">
        <v>87</v>
      </c>
      <c r="G129" s="25">
        <v>690</v>
      </c>
      <c r="H129" s="6" t="s">
        <v>12</v>
      </c>
      <c r="I129" s="17">
        <f t="shared" si="4"/>
        <v>-1</v>
      </c>
      <c r="J129" s="18">
        <f t="shared" si="5"/>
        <v>-690</v>
      </c>
    </row>
    <row r="130" spans="1:10" x14ac:dyDescent="0.15">
      <c r="A130" s="6">
        <v>129</v>
      </c>
      <c r="B130" s="24" t="s">
        <v>233</v>
      </c>
      <c r="C130" s="20" t="s">
        <v>234</v>
      </c>
      <c r="D130" s="21">
        <v>4362</v>
      </c>
      <c r="E130" s="22" t="s">
        <v>95</v>
      </c>
      <c r="F130" s="22" t="s">
        <v>95</v>
      </c>
      <c r="G130" s="25">
        <v>4362</v>
      </c>
      <c r="H130" s="6" t="s">
        <v>12</v>
      </c>
      <c r="I130" s="17">
        <f t="shared" si="4"/>
        <v>0</v>
      </c>
      <c r="J130" s="18">
        <f t="shared" si="5"/>
        <v>0</v>
      </c>
    </row>
    <row r="131" spans="1:10" x14ac:dyDescent="0.15">
      <c r="A131" s="6">
        <v>130</v>
      </c>
      <c r="B131" s="24" t="s">
        <v>235</v>
      </c>
      <c r="C131" s="20" t="s">
        <v>74</v>
      </c>
      <c r="D131" s="21">
        <v>1817.35</v>
      </c>
      <c r="E131" s="22" t="s">
        <v>145</v>
      </c>
      <c r="F131" s="22" t="s">
        <v>103</v>
      </c>
      <c r="G131" s="25">
        <v>1817.35</v>
      </c>
      <c r="H131" s="6" t="s">
        <v>12</v>
      </c>
      <c r="I131" s="17">
        <f t="shared" ref="I131:I133" si="6">F131-E131</f>
        <v>8</v>
      </c>
      <c r="J131" s="18">
        <f t="shared" ref="J131:J133" si="7">I131*D131</f>
        <v>14538.8</v>
      </c>
    </row>
    <row r="132" spans="1:10" x14ac:dyDescent="0.15">
      <c r="A132" s="6">
        <v>131</v>
      </c>
      <c r="B132" s="24" t="s">
        <v>236</v>
      </c>
      <c r="C132" s="20" t="s">
        <v>86</v>
      </c>
      <c r="D132" s="21">
        <v>50</v>
      </c>
      <c r="E132" s="22" t="s">
        <v>237</v>
      </c>
      <c r="F132" s="22" t="s">
        <v>125</v>
      </c>
      <c r="G132" s="25">
        <v>50</v>
      </c>
      <c r="H132" s="6" t="s">
        <v>12</v>
      </c>
      <c r="I132" s="17">
        <f t="shared" si="6"/>
        <v>-17</v>
      </c>
      <c r="J132" s="18">
        <f t="shared" si="7"/>
        <v>-850</v>
      </c>
    </row>
    <row r="133" spans="1:10" x14ac:dyDescent="0.15">
      <c r="A133" s="6">
        <v>132</v>
      </c>
      <c r="B133" s="24" t="s">
        <v>238</v>
      </c>
      <c r="C133" s="20" t="s">
        <v>74</v>
      </c>
      <c r="D133" s="21">
        <v>1504.25</v>
      </c>
      <c r="E133" s="22" t="s">
        <v>86</v>
      </c>
      <c r="F133" s="22" t="s">
        <v>87</v>
      </c>
      <c r="G133" s="25">
        <v>1504.25</v>
      </c>
      <c r="H133" s="6" t="s">
        <v>12</v>
      </c>
      <c r="I133" s="17">
        <f t="shared" si="6"/>
        <v>-1</v>
      </c>
      <c r="J133" s="18">
        <f t="shared" si="7"/>
        <v>-1504.25</v>
      </c>
    </row>
    <row r="134" spans="1:10" x14ac:dyDescent="0.15">
      <c r="A134" s="6">
        <v>133</v>
      </c>
      <c r="B134" s="24" t="s">
        <v>239</v>
      </c>
      <c r="C134" s="20" t="s">
        <v>86</v>
      </c>
      <c r="D134" s="21">
        <v>3668.6</v>
      </c>
      <c r="E134" s="22" t="s">
        <v>119</v>
      </c>
      <c r="F134" s="22" t="s">
        <v>119</v>
      </c>
      <c r="G134" s="25">
        <v>3668.6</v>
      </c>
      <c r="H134" s="6" t="s">
        <v>13</v>
      </c>
      <c r="I134" s="17">
        <f t="shared" ref="I134" si="8">F134-E134</f>
        <v>0</v>
      </c>
      <c r="J134" s="18">
        <f t="shared" ref="J134" si="9">I134*D134</f>
        <v>0</v>
      </c>
    </row>
    <row r="135" spans="1:10" x14ac:dyDescent="0.15">
      <c r="A135" s="6">
        <v>134</v>
      </c>
      <c r="B135" s="24" t="s">
        <v>240</v>
      </c>
      <c r="C135" s="20" t="s">
        <v>86</v>
      </c>
      <c r="D135" s="21">
        <v>1367.14</v>
      </c>
      <c r="E135" s="22" t="s">
        <v>412</v>
      </c>
      <c r="F135" s="22" t="s">
        <v>119</v>
      </c>
      <c r="G135" s="25">
        <v>1367.14</v>
      </c>
      <c r="H135" s="6" t="s">
        <v>13</v>
      </c>
      <c r="I135" s="17">
        <f t="shared" ref="I135:I198" si="10">F135-E135</f>
        <v>-10</v>
      </c>
      <c r="J135" s="18">
        <f t="shared" ref="J135:J198" si="11">I135*D135</f>
        <v>-13671.400000000001</v>
      </c>
    </row>
    <row r="136" spans="1:10" x14ac:dyDescent="0.15">
      <c r="A136" s="6">
        <v>135</v>
      </c>
      <c r="B136" s="24" t="s">
        <v>241</v>
      </c>
      <c r="C136" s="20" t="s">
        <v>86</v>
      </c>
      <c r="D136" s="21">
        <v>4.5</v>
      </c>
      <c r="E136" s="22" t="s">
        <v>119</v>
      </c>
      <c r="F136" s="22" t="s">
        <v>119</v>
      </c>
      <c r="G136" s="25">
        <v>4.5</v>
      </c>
      <c r="H136" s="6" t="s">
        <v>13</v>
      </c>
      <c r="I136" s="17">
        <f t="shared" si="10"/>
        <v>0</v>
      </c>
      <c r="J136" s="18">
        <f t="shared" si="11"/>
        <v>0</v>
      </c>
    </row>
    <row r="137" spans="1:10" x14ac:dyDescent="0.15">
      <c r="A137" s="6">
        <v>136</v>
      </c>
      <c r="B137" s="24" t="s">
        <v>242</v>
      </c>
      <c r="C137" s="20" t="s">
        <v>370</v>
      </c>
      <c r="D137" s="21">
        <v>1400</v>
      </c>
      <c r="E137" s="22" t="s">
        <v>372</v>
      </c>
      <c r="F137" s="22" t="s">
        <v>237</v>
      </c>
      <c r="G137" s="25">
        <v>1400</v>
      </c>
      <c r="H137" s="6" t="s">
        <v>13</v>
      </c>
      <c r="I137" s="17">
        <f t="shared" si="10"/>
        <v>-16</v>
      </c>
      <c r="J137" s="18">
        <f t="shared" si="11"/>
        <v>-22400</v>
      </c>
    </row>
    <row r="138" spans="1:10" x14ac:dyDescent="0.15">
      <c r="A138" s="6">
        <v>137</v>
      </c>
      <c r="B138" s="24" t="s">
        <v>243</v>
      </c>
      <c r="C138" s="20" t="s">
        <v>371</v>
      </c>
      <c r="D138" s="21">
        <v>168.23</v>
      </c>
      <c r="E138" s="22" t="s">
        <v>401</v>
      </c>
      <c r="F138" s="22" t="s">
        <v>401</v>
      </c>
      <c r="G138" s="25">
        <v>168.23</v>
      </c>
      <c r="H138" s="6" t="s">
        <v>13</v>
      </c>
      <c r="I138" s="17">
        <f t="shared" si="10"/>
        <v>0</v>
      </c>
      <c r="J138" s="18">
        <f t="shared" si="11"/>
        <v>0</v>
      </c>
    </row>
    <row r="139" spans="1:10" x14ac:dyDescent="0.15">
      <c r="A139" s="6"/>
      <c r="B139" s="24" t="s">
        <v>244</v>
      </c>
      <c r="C139" s="20" t="s">
        <v>120</v>
      </c>
      <c r="D139" s="21">
        <v>1159.46</v>
      </c>
      <c r="E139" s="22" t="s">
        <v>413</v>
      </c>
      <c r="F139" s="22" t="s">
        <v>376</v>
      </c>
      <c r="G139" s="25">
        <v>1159.46</v>
      </c>
      <c r="H139" s="6" t="s">
        <v>13</v>
      </c>
      <c r="I139" s="17">
        <f t="shared" si="10"/>
        <v>-21</v>
      </c>
      <c r="J139" s="18">
        <f t="shared" si="11"/>
        <v>-24348.66</v>
      </c>
    </row>
    <row r="140" spans="1:10" x14ac:dyDescent="0.15">
      <c r="A140" s="6"/>
      <c r="B140" s="24" t="s">
        <v>245</v>
      </c>
      <c r="C140" s="20" t="s">
        <v>120</v>
      </c>
      <c r="D140" s="21">
        <v>18</v>
      </c>
      <c r="E140" s="22" t="s">
        <v>372</v>
      </c>
      <c r="F140" s="22" t="s">
        <v>393</v>
      </c>
      <c r="G140" s="25">
        <v>18</v>
      </c>
      <c r="H140" s="6" t="s">
        <v>13</v>
      </c>
      <c r="I140" s="17">
        <f t="shared" si="10"/>
        <v>-1</v>
      </c>
      <c r="J140" s="18">
        <f t="shared" si="11"/>
        <v>-18</v>
      </c>
    </row>
    <row r="141" spans="1:10" x14ac:dyDescent="0.15">
      <c r="A141" s="6"/>
      <c r="B141" s="24" t="s">
        <v>246</v>
      </c>
      <c r="C141" s="20" t="s">
        <v>125</v>
      </c>
      <c r="D141" s="21">
        <v>1345</v>
      </c>
      <c r="E141" s="22" t="s">
        <v>414</v>
      </c>
      <c r="F141" s="22" t="s">
        <v>414</v>
      </c>
      <c r="G141" s="25">
        <v>1345</v>
      </c>
      <c r="H141" s="6" t="s">
        <v>13</v>
      </c>
      <c r="I141" s="17">
        <f t="shared" si="10"/>
        <v>0</v>
      </c>
      <c r="J141" s="18">
        <f t="shared" si="11"/>
        <v>0</v>
      </c>
    </row>
    <row r="142" spans="1:10" x14ac:dyDescent="0.15">
      <c r="A142" s="6"/>
      <c r="B142" s="24" t="s">
        <v>247</v>
      </c>
      <c r="C142" s="20" t="s">
        <v>133</v>
      </c>
      <c r="D142" s="21">
        <v>1658.01</v>
      </c>
      <c r="E142" s="22" t="s">
        <v>375</v>
      </c>
      <c r="F142" s="22" t="s">
        <v>376</v>
      </c>
      <c r="G142" s="25">
        <v>1658.01</v>
      </c>
      <c r="H142" s="6" t="s">
        <v>13</v>
      </c>
      <c r="I142" s="17">
        <f t="shared" si="10"/>
        <v>2</v>
      </c>
      <c r="J142" s="18">
        <f t="shared" si="11"/>
        <v>3316.02</v>
      </c>
    </row>
    <row r="143" spans="1:10" x14ac:dyDescent="0.15">
      <c r="A143" s="6"/>
      <c r="B143" s="24" t="s">
        <v>248</v>
      </c>
      <c r="C143" s="20" t="s">
        <v>125</v>
      </c>
      <c r="D143" s="21">
        <v>512.53</v>
      </c>
      <c r="E143" s="22" t="s">
        <v>372</v>
      </c>
      <c r="F143" s="22" t="s">
        <v>393</v>
      </c>
      <c r="G143" s="25">
        <v>512.53</v>
      </c>
      <c r="H143" s="6" t="s">
        <v>13</v>
      </c>
      <c r="I143" s="17">
        <f t="shared" si="10"/>
        <v>-1</v>
      </c>
      <c r="J143" s="18">
        <f t="shared" si="11"/>
        <v>-512.53</v>
      </c>
    </row>
    <row r="144" spans="1:10" x14ac:dyDescent="0.15">
      <c r="A144" s="6"/>
      <c r="B144" s="24" t="s">
        <v>249</v>
      </c>
      <c r="C144" s="20" t="s">
        <v>372</v>
      </c>
      <c r="D144" s="21">
        <v>464</v>
      </c>
      <c r="E144" s="22" t="s">
        <v>413</v>
      </c>
      <c r="F144" s="22" t="s">
        <v>413</v>
      </c>
      <c r="G144" s="25">
        <v>464</v>
      </c>
      <c r="H144" s="6" t="s">
        <v>13</v>
      </c>
      <c r="I144" s="17">
        <f t="shared" si="10"/>
        <v>0</v>
      </c>
      <c r="J144" s="18">
        <f t="shared" si="11"/>
        <v>0</v>
      </c>
    </row>
    <row r="145" spans="1:10" x14ac:dyDescent="0.15">
      <c r="A145" s="6"/>
      <c r="B145" s="24" t="s">
        <v>250</v>
      </c>
      <c r="C145" s="20" t="s">
        <v>371</v>
      </c>
      <c r="D145" s="21">
        <v>1647.2</v>
      </c>
      <c r="E145" s="22" t="s">
        <v>401</v>
      </c>
      <c r="F145" s="22" t="s">
        <v>376</v>
      </c>
      <c r="G145" s="25">
        <v>1647.2</v>
      </c>
      <c r="H145" s="6" t="s">
        <v>13</v>
      </c>
      <c r="I145" s="17">
        <f t="shared" si="10"/>
        <v>1</v>
      </c>
      <c r="J145" s="18">
        <f t="shared" si="11"/>
        <v>1647.2</v>
      </c>
    </row>
    <row r="146" spans="1:10" x14ac:dyDescent="0.15">
      <c r="A146" s="6"/>
      <c r="B146" s="24" t="s">
        <v>251</v>
      </c>
      <c r="C146" s="20" t="s">
        <v>373</v>
      </c>
      <c r="D146" s="21">
        <v>1360</v>
      </c>
      <c r="E146" s="22" t="s">
        <v>398</v>
      </c>
      <c r="F146" s="22" t="s">
        <v>381</v>
      </c>
      <c r="G146" s="25">
        <v>1360</v>
      </c>
      <c r="H146" s="6" t="s">
        <v>13</v>
      </c>
      <c r="I146" s="17">
        <f t="shared" si="10"/>
        <v>-1</v>
      </c>
      <c r="J146" s="18">
        <f t="shared" si="11"/>
        <v>-1360</v>
      </c>
    </row>
    <row r="147" spans="1:10" x14ac:dyDescent="0.15">
      <c r="A147" s="6"/>
      <c r="B147" s="24" t="s">
        <v>252</v>
      </c>
      <c r="C147" s="20" t="s">
        <v>374</v>
      </c>
      <c r="D147" s="21">
        <v>497</v>
      </c>
      <c r="E147" s="22" t="s">
        <v>415</v>
      </c>
      <c r="F147" s="22" t="s">
        <v>415</v>
      </c>
      <c r="G147" s="25">
        <v>497</v>
      </c>
      <c r="H147" s="6" t="s">
        <v>13</v>
      </c>
      <c r="I147" s="17">
        <f t="shared" si="10"/>
        <v>0</v>
      </c>
      <c r="J147" s="18">
        <f t="shared" si="11"/>
        <v>0</v>
      </c>
    </row>
    <row r="148" spans="1:10" x14ac:dyDescent="0.15">
      <c r="A148" s="6"/>
      <c r="B148" s="24" t="s">
        <v>253</v>
      </c>
      <c r="C148" s="20" t="s">
        <v>375</v>
      </c>
      <c r="D148" s="21">
        <v>858.78</v>
      </c>
      <c r="E148" s="22" t="s">
        <v>398</v>
      </c>
      <c r="F148" s="22" t="s">
        <v>381</v>
      </c>
      <c r="G148" s="25">
        <v>858.78</v>
      </c>
      <c r="H148" s="6" t="s">
        <v>13</v>
      </c>
      <c r="I148" s="17">
        <f t="shared" si="10"/>
        <v>-1</v>
      </c>
      <c r="J148" s="18">
        <f t="shared" si="11"/>
        <v>-858.78</v>
      </c>
    </row>
    <row r="149" spans="1:10" x14ac:dyDescent="0.15">
      <c r="A149" s="6"/>
      <c r="B149" s="24" t="s">
        <v>254</v>
      </c>
      <c r="C149" s="20" t="s">
        <v>376</v>
      </c>
      <c r="D149" s="21">
        <v>319</v>
      </c>
      <c r="E149" s="22">
        <v>45788</v>
      </c>
      <c r="F149" s="22" t="s">
        <v>372</v>
      </c>
      <c r="G149" s="25">
        <v>319</v>
      </c>
      <c r="H149" s="6" t="s">
        <v>13</v>
      </c>
      <c r="I149" s="17">
        <f t="shared" si="10"/>
        <v>-11</v>
      </c>
      <c r="J149" s="18">
        <f t="shared" si="11"/>
        <v>-3509</v>
      </c>
    </row>
    <row r="150" spans="1:10" x14ac:dyDescent="0.15">
      <c r="A150" s="6"/>
      <c r="B150" s="24" t="s">
        <v>23</v>
      </c>
      <c r="C150" s="20" t="s">
        <v>377</v>
      </c>
      <c r="D150" s="21">
        <v>1162</v>
      </c>
      <c r="E150" s="22">
        <v>45799</v>
      </c>
      <c r="F150" s="22" t="s">
        <v>413</v>
      </c>
      <c r="G150" s="25">
        <v>1162</v>
      </c>
      <c r="H150" s="6" t="s">
        <v>13</v>
      </c>
      <c r="I150" s="17">
        <f t="shared" si="10"/>
        <v>-20</v>
      </c>
      <c r="J150" s="18">
        <f t="shared" si="11"/>
        <v>-23240</v>
      </c>
    </row>
    <row r="151" spans="1:10" x14ac:dyDescent="0.15">
      <c r="A151" s="6"/>
      <c r="B151" s="24" t="s">
        <v>25</v>
      </c>
      <c r="C151" s="20" t="s">
        <v>377</v>
      </c>
      <c r="D151" s="21">
        <v>570.96</v>
      </c>
      <c r="E151" s="22">
        <v>45799</v>
      </c>
      <c r="F151" s="22" t="s">
        <v>413</v>
      </c>
      <c r="G151" s="25">
        <v>480.96</v>
      </c>
      <c r="H151" s="6" t="s">
        <v>13</v>
      </c>
      <c r="I151" s="17">
        <f t="shared" si="10"/>
        <v>-20</v>
      </c>
      <c r="J151" s="18">
        <f t="shared" si="11"/>
        <v>-11419.2</v>
      </c>
    </row>
    <row r="152" spans="1:10" x14ac:dyDescent="0.15">
      <c r="A152" s="6"/>
      <c r="B152" s="24" t="s">
        <v>255</v>
      </c>
      <c r="C152" s="20" t="s">
        <v>377</v>
      </c>
      <c r="D152" s="21">
        <v>2892.86</v>
      </c>
      <c r="E152" s="22">
        <v>45799</v>
      </c>
      <c r="F152" s="22" t="s">
        <v>413</v>
      </c>
      <c r="G152" s="25">
        <v>2436.86</v>
      </c>
      <c r="H152" s="6" t="s">
        <v>13</v>
      </c>
      <c r="I152" s="17">
        <f t="shared" si="10"/>
        <v>-20</v>
      </c>
      <c r="J152" s="18">
        <f t="shared" si="11"/>
        <v>-57857.200000000004</v>
      </c>
    </row>
    <row r="153" spans="1:10" x14ac:dyDescent="0.15">
      <c r="A153" s="6"/>
      <c r="B153" s="24" t="s">
        <v>256</v>
      </c>
      <c r="C153" s="20" t="s">
        <v>378</v>
      </c>
      <c r="D153" s="21">
        <v>109.2</v>
      </c>
      <c r="E153" s="22" t="s">
        <v>400</v>
      </c>
      <c r="F153" s="22" t="s">
        <v>382</v>
      </c>
      <c r="G153" s="25">
        <v>109.2</v>
      </c>
      <c r="H153" s="6" t="s">
        <v>13</v>
      </c>
      <c r="I153" s="17">
        <f t="shared" si="10"/>
        <v>1</v>
      </c>
      <c r="J153" s="18">
        <f t="shared" si="11"/>
        <v>109.2</v>
      </c>
    </row>
    <row r="154" spans="1:10" x14ac:dyDescent="0.15">
      <c r="A154" s="6"/>
      <c r="B154" s="24" t="s">
        <v>257</v>
      </c>
      <c r="C154" s="20" t="s">
        <v>379</v>
      </c>
      <c r="D154" s="21">
        <v>624</v>
      </c>
      <c r="E154" s="22" t="s">
        <v>400</v>
      </c>
      <c r="F154" s="22" t="s">
        <v>400</v>
      </c>
      <c r="G154" s="25">
        <v>624</v>
      </c>
      <c r="H154" s="6" t="s">
        <v>13</v>
      </c>
      <c r="I154" s="17">
        <f t="shared" si="10"/>
        <v>0</v>
      </c>
      <c r="J154" s="18">
        <f t="shared" si="11"/>
        <v>0</v>
      </c>
    </row>
    <row r="155" spans="1:10" x14ac:dyDescent="0.15">
      <c r="A155" s="6"/>
      <c r="B155" s="24" t="s">
        <v>258</v>
      </c>
      <c r="C155" s="20" t="s">
        <v>120</v>
      </c>
      <c r="D155" s="21">
        <v>823.77</v>
      </c>
      <c r="E155" s="22" t="s">
        <v>416</v>
      </c>
      <c r="F155" s="22" t="s">
        <v>383</v>
      </c>
      <c r="G155" s="25">
        <v>823.77</v>
      </c>
      <c r="H155" s="6" t="s">
        <v>13</v>
      </c>
      <c r="I155" s="17">
        <f t="shared" si="10"/>
        <v>-10</v>
      </c>
      <c r="J155" s="18">
        <f t="shared" si="11"/>
        <v>-8237.7000000000007</v>
      </c>
    </row>
    <row r="156" spans="1:10" x14ac:dyDescent="0.15">
      <c r="A156" s="6"/>
      <c r="B156" s="24" t="s">
        <v>259</v>
      </c>
      <c r="C156" s="20" t="s">
        <v>380</v>
      </c>
      <c r="D156" s="21">
        <v>13506.37</v>
      </c>
      <c r="E156" s="22" t="s">
        <v>385</v>
      </c>
      <c r="F156" s="22" t="s">
        <v>391</v>
      </c>
      <c r="G156" s="25">
        <v>13506.37</v>
      </c>
      <c r="H156" s="6" t="s">
        <v>13</v>
      </c>
      <c r="I156" s="17">
        <f t="shared" si="10"/>
        <v>1</v>
      </c>
      <c r="J156" s="18">
        <f t="shared" si="11"/>
        <v>13506.37</v>
      </c>
    </row>
    <row r="157" spans="1:10" x14ac:dyDescent="0.15">
      <c r="A157" s="6"/>
      <c r="B157" s="24" t="s">
        <v>260</v>
      </c>
      <c r="C157" s="20" t="s">
        <v>381</v>
      </c>
      <c r="D157" s="21">
        <v>300</v>
      </c>
      <c r="E157" s="22" t="s">
        <v>392</v>
      </c>
      <c r="F157" s="22" t="s">
        <v>392</v>
      </c>
      <c r="G157" s="25">
        <v>300</v>
      </c>
      <c r="H157" s="6" t="s">
        <v>13</v>
      </c>
      <c r="I157" s="17">
        <f t="shared" si="10"/>
        <v>0</v>
      </c>
      <c r="J157" s="18">
        <f t="shared" si="11"/>
        <v>0</v>
      </c>
    </row>
    <row r="158" spans="1:10" x14ac:dyDescent="0.15">
      <c r="A158" s="6"/>
      <c r="B158" s="24" t="s">
        <v>261</v>
      </c>
      <c r="C158" s="20" t="s">
        <v>372</v>
      </c>
      <c r="D158" s="21">
        <v>1504.25</v>
      </c>
      <c r="E158" s="22" t="s">
        <v>386</v>
      </c>
      <c r="F158" s="22" t="s">
        <v>385</v>
      </c>
      <c r="G158" s="25">
        <v>1504.25</v>
      </c>
      <c r="H158" s="6" t="s">
        <v>13</v>
      </c>
      <c r="I158" s="17">
        <f t="shared" si="10"/>
        <v>-3</v>
      </c>
      <c r="J158" s="18">
        <f t="shared" si="11"/>
        <v>-4512.75</v>
      </c>
    </row>
    <row r="159" spans="1:10" x14ac:dyDescent="0.15">
      <c r="A159" s="6"/>
      <c r="B159" s="24" t="s">
        <v>262</v>
      </c>
      <c r="C159" s="20" t="s">
        <v>381</v>
      </c>
      <c r="D159" s="21">
        <v>271.38</v>
      </c>
      <c r="E159" s="22" t="s">
        <v>417</v>
      </c>
      <c r="F159" s="22" t="s">
        <v>418</v>
      </c>
      <c r="G159" s="25">
        <v>235.38</v>
      </c>
      <c r="H159" s="6" t="s">
        <v>13</v>
      </c>
      <c r="I159" s="17">
        <f t="shared" si="10"/>
        <v>-18</v>
      </c>
      <c r="J159" s="18">
        <f t="shared" si="11"/>
        <v>-4884.84</v>
      </c>
    </row>
    <row r="160" spans="1:10" x14ac:dyDescent="0.15">
      <c r="A160" s="6"/>
      <c r="B160" s="24" t="s">
        <v>263</v>
      </c>
      <c r="C160" s="20" t="s">
        <v>381</v>
      </c>
      <c r="D160" s="21">
        <v>21315.84</v>
      </c>
      <c r="E160" s="22" t="s">
        <v>417</v>
      </c>
      <c r="F160" s="22" t="s">
        <v>418</v>
      </c>
      <c r="G160" s="25">
        <v>17955.84</v>
      </c>
      <c r="H160" s="6" t="s">
        <v>13</v>
      </c>
      <c r="I160" s="17">
        <f t="shared" si="10"/>
        <v>-18</v>
      </c>
      <c r="J160" s="18">
        <f t="shared" si="11"/>
        <v>-383685.12</v>
      </c>
    </row>
    <row r="161" spans="1:10" x14ac:dyDescent="0.15">
      <c r="A161" s="6"/>
      <c r="B161" s="24" t="s">
        <v>264</v>
      </c>
      <c r="C161" s="20" t="s">
        <v>381</v>
      </c>
      <c r="D161" s="21">
        <v>31098.29</v>
      </c>
      <c r="E161" s="22" t="s">
        <v>417</v>
      </c>
      <c r="F161" s="22" t="s">
        <v>418</v>
      </c>
      <c r="G161" s="25">
        <v>26196.29</v>
      </c>
      <c r="H161" s="6" t="s">
        <v>13</v>
      </c>
      <c r="I161" s="17">
        <f t="shared" si="10"/>
        <v>-18</v>
      </c>
      <c r="J161" s="18">
        <f t="shared" si="11"/>
        <v>-559769.22</v>
      </c>
    </row>
    <row r="162" spans="1:10" x14ac:dyDescent="0.15">
      <c r="A162" s="6"/>
      <c r="B162" s="24" t="s">
        <v>265</v>
      </c>
      <c r="C162" s="20" t="s">
        <v>120</v>
      </c>
      <c r="D162" s="21">
        <v>431.97</v>
      </c>
      <c r="E162" s="22" t="s">
        <v>372</v>
      </c>
      <c r="F162" s="22" t="s">
        <v>393</v>
      </c>
      <c r="G162" s="25">
        <v>431.97</v>
      </c>
      <c r="H162" s="6" t="s">
        <v>13</v>
      </c>
      <c r="I162" s="17">
        <f t="shared" si="10"/>
        <v>-1</v>
      </c>
      <c r="J162" s="18">
        <f t="shared" si="11"/>
        <v>-431.97</v>
      </c>
    </row>
    <row r="163" spans="1:10" x14ac:dyDescent="0.15">
      <c r="A163" s="6"/>
      <c r="B163" s="24" t="s">
        <v>266</v>
      </c>
      <c r="C163" s="20" t="s">
        <v>372</v>
      </c>
      <c r="D163" s="21">
        <v>130.99</v>
      </c>
      <c r="E163" s="22" t="s">
        <v>408</v>
      </c>
      <c r="F163" s="22" t="s">
        <v>418</v>
      </c>
      <c r="G163" s="25">
        <v>130.99</v>
      </c>
      <c r="H163" s="6" t="s">
        <v>13</v>
      </c>
      <c r="I163" s="17">
        <f t="shared" si="10"/>
        <v>-15</v>
      </c>
      <c r="J163" s="18">
        <f t="shared" si="11"/>
        <v>-1964.8500000000001</v>
      </c>
    </row>
    <row r="164" spans="1:10" x14ac:dyDescent="0.15">
      <c r="A164" s="6"/>
      <c r="B164" s="24" t="s">
        <v>267</v>
      </c>
      <c r="C164" s="20" t="s">
        <v>377</v>
      </c>
      <c r="D164" s="21">
        <v>260</v>
      </c>
      <c r="E164" s="22" t="s">
        <v>384</v>
      </c>
      <c r="F164" s="22" t="s">
        <v>384</v>
      </c>
      <c r="G164" s="25">
        <v>260</v>
      </c>
      <c r="H164" s="6" t="s">
        <v>13</v>
      </c>
      <c r="I164" s="17">
        <f t="shared" si="10"/>
        <v>0</v>
      </c>
      <c r="J164" s="18">
        <f t="shared" si="11"/>
        <v>0</v>
      </c>
    </row>
    <row r="165" spans="1:10" x14ac:dyDescent="0.15">
      <c r="A165" s="6"/>
      <c r="B165" s="24" t="s">
        <v>268</v>
      </c>
      <c r="C165" s="20" t="s">
        <v>381</v>
      </c>
      <c r="D165" s="21">
        <v>2324</v>
      </c>
      <c r="E165" s="22" t="s">
        <v>417</v>
      </c>
      <c r="F165" s="22" t="s">
        <v>418</v>
      </c>
      <c r="G165" s="25">
        <v>2324</v>
      </c>
      <c r="H165" s="6" t="s">
        <v>13</v>
      </c>
      <c r="I165" s="17">
        <f t="shared" si="10"/>
        <v>-18</v>
      </c>
      <c r="J165" s="18">
        <f t="shared" si="11"/>
        <v>-41832</v>
      </c>
    </row>
    <row r="166" spans="1:10" x14ac:dyDescent="0.15">
      <c r="A166" s="6"/>
      <c r="B166" s="24" t="s">
        <v>269</v>
      </c>
      <c r="C166" s="20" t="s">
        <v>372</v>
      </c>
      <c r="D166" s="21">
        <v>252.49</v>
      </c>
      <c r="E166" s="22" t="s">
        <v>392</v>
      </c>
      <c r="F166" s="22" t="s">
        <v>418</v>
      </c>
      <c r="G166" s="25">
        <v>252.49</v>
      </c>
      <c r="H166" s="6" t="s">
        <v>13</v>
      </c>
      <c r="I166" s="17">
        <f t="shared" si="10"/>
        <v>-16</v>
      </c>
      <c r="J166" s="18">
        <f t="shared" si="11"/>
        <v>-4039.84</v>
      </c>
    </row>
    <row r="167" spans="1:10" x14ac:dyDescent="0.15">
      <c r="A167" s="6"/>
      <c r="B167" s="24" t="s">
        <v>270</v>
      </c>
      <c r="C167" s="20" t="s">
        <v>372</v>
      </c>
      <c r="D167" s="21">
        <v>1058.23</v>
      </c>
      <c r="E167" s="22" t="s">
        <v>390</v>
      </c>
      <c r="F167" s="22" t="s">
        <v>418</v>
      </c>
      <c r="G167" s="25">
        <v>1058.23</v>
      </c>
      <c r="H167" s="6" t="s">
        <v>13</v>
      </c>
      <c r="I167" s="17">
        <f t="shared" si="10"/>
        <v>-11</v>
      </c>
      <c r="J167" s="18">
        <f t="shared" si="11"/>
        <v>-11640.53</v>
      </c>
    </row>
    <row r="168" spans="1:10" x14ac:dyDescent="0.15">
      <c r="A168" s="6"/>
      <c r="B168" s="24" t="s">
        <v>271</v>
      </c>
      <c r="C168" s="20" t="s">
        <v>382</v>
      </c>
      <c r="D168" s="21">
        <v>7717</v>
      </c>
      <c r="E168" s="22" t="s">
        <v>419</v>
      </c>
      <c r="F168" s="22" t="s">
        <v>394</v>
      </c>
      <c r="G168" s="25">
        <v>6173.6</v>
      </c>
      <c r="H168" s="6" t="s">
        <v>13</v>
      </c>
      <c r="I168" s="17">
        <f t="shared" si="10"/>
        <v>-18</v>
      </c>
      <c r="J168" s="18">
        <f t="shared" si="11"/>
        <v>-138906</v>
      </c>
    </row>
    <row r="169" spans="1:10" x14ac:dyDescent="0.15">
      <c r="A169" s="6"/>
      <c r="B169" s="24" t="s">
        <v>272</v>
      </c>
      <c r="C169" s="20" t="s">
        <v>383</v>
      </c>
      <c r="D169" s="21">
        <v>300</v>
      </c>
      <c r="E169" s="22" t="s">
        <v>420</v>
      </c>
      <c r="F169" s="22" t="s">
        <v>421</v>
      </c>
      <c r="G169" s="25">
        <v>300</v>
      </c>
      <c r="H169" s="6" t="s">
        <v>13</v>
      </c>
      <c r="I169" s="17">
        <f t="shared" si="10"/>
        <v>-4</v>
      </c>
      <c r="J169" s="18">
        <f t="shared" si="11"/>
        <v>-1200</v>
      </c>
    </row>
    <row r="170" spans="1:10" x14ac:dyDescent="0.15">
      <c r="A170" s="6"/>
      <c r="B170" s="24" t="s">
        <v>273</v>
      </c>
      <c r="C170" s="20" t="s">
        <v>383</v>
      </c>
      <c r="D170" s="21">
        <v>995</v>
      </c>
      <c r="E170" s="22" t="s">
        <v>422</v>
      </c>
      <c r="F170" s="22" t="s">
        <v>422</v>
      </c>
      <c r="G170" s="25">
        <v>995</v>
      </c>
      <c r="H170" s="6" t="s">
        <v>13</v>
      </c>
      <c r="I170" s="17">
        <f t="shared" si="10"/>
        <v>0</v>
      </c>
      <c r="J170" s="18">
        <f t="shared" si="11"/>
        <v>0</v>
      </c>
    </row>
    <row r="171" spans="1:10" x14ac:dyDescent="0.15">
      <c r="A171" s="6"/>
      <c r="B171" s="24" t="s">
        <v>274</v>
      </c>
      <c r="C171" s="20" t="s">
        <v>384</v>
      </c>
      <c r="D171" s="21">
        <v>144.24</v>
      </c>
      <c r="E171" s="22" t="s">
        <v>422</v>
      </c>
      <c r="F171" s="22" t="s">
        <v>422</v>
      </c>
      <c r="G171" s="25">
        <v>144.24</v>
      </c>
      <c r="H171" s="6" t="s">
        <v>13</v>
      </c>
      <c r="I171" s="17">
        <f t="shared" si="10"/>
        <v>0</v>
      </c>
      <c r="J171" s="18">
        <f t="shared" si="11"/>
        <v>0</v>
      </c>
    </row>
    <row r="172" spans="1:10" x14ac:dyDescent="0.15">
      <c r="A172" s="6"/>
      <c r="B172" s="24" t="s">
        <v>275</v>
      </c>
      <c r="C172" s="20" t="s">
        <v>385</v>
      </c>
      <c r="D172" s="21">
        <v>6.74</v>
      </c>
      <c r="E172" s="22" t="s">
        <v>423</v>
      </c>
      <c r="F172" s="22" t="s">
        <v>423</v>
      </c>
      <c r="G172" s="25">
        <v>6.74</v>
      </c>
      <c r="H172" s="6" t="s">
        <v>13</v>
      </c>
      <c r="I172" s="17">
        <f t="shared" si="10"/>
        <v>0</v>
      </c>
      <c r="J172" s="18">
        <f t="shared" si="11"/>
        <v>0</v>
      </c>
    </row>
    <row r="173" spans="1:10" x14ac:dyDescent="0.15">
      <c r="A173" s="6"/>
      <c r="B173" s="24" t="s">
        <v>276</v>
      </c>
      <c r="C173" s="20" t="s">
        <v>386</v>
      </c>
      <c r="D173" s="21">
        <v>110</v>
      </c>
      <c r="E173" s="22" t="s">
        <v>423</v>
      </c>
      <c r="F173" s="22" t="s">
        <v>423</v>
      </c>
      <c r="G173" s="25">
        <v>110</v>
      </c>
      <c r="H173" s="6" t="s">
        <v>13</v>
      </c>
      <c r="I173" s="17">
        <f t="shared" si="10"/>
        <v>0</v>
      </c>
      <c r="J173" s="18">
        <f t="shared" si="11"/>
        <v>0</v>
      </c>
    </row>
    <row r="174" spans="1:10" x14ac:dyDescent="0.15">
      <c r="A174" s="6"/>
      <c r="B174" s="24" t="s">
        <v>277</v>
      </c>
      <c r="C174" s="20" t="s">
        <v>387</v>
      </c>
      <c r="D174" s="21">
        <v>8899.94</v>
      </c>
      <c r="E174" s="22" t="s">
        <v>423</v>
      </c>
      <c r="F174" s="22" t="s">
        <v>423</v>
      </c>
      <c r="G174" s="25">
        <v>8899.94</v>
      </c>
      <c r="H174" s="6" t="s">
        <v>13</v>
      </c>
      <c r="I174" s="17">
        <f t="shared" si="10"/>
        <v>0</v>
      </c>
      <c r="J174" s="18">
        <f t="shared" si="11"/>
        <v>0</v>
      </c>
    </row>
    <row r="175" spans="1:10" x14ac:dyDescent="0.15">
      <c r="A175" s="6"/>
      <c r="B175" s="24" t="s">
        <v>278</v>
      </c>
      <c r="C175" s="20" t="s">
        <v>388</v>
      </c>
      <c r="D175" s="21">
        <v>1650</v>
      </c>
      <c r="E175" s="22" t="s">
        <v>423</v>
      </c>
      <c r="F175" s="22" t="s">
        <v>423</v>
      </c>
      <c r="G175" s="25">
        <v>1650</v>
      </c>
      <c r="H175" s="6" t="s">
        <v>13</v>
      </c>
      <c r="I175" s="17">
        <f t="shared" si="10"/>
        <v>0</v>
      </c>
      <c r="J175" s="18">
        <f t="shared" si="11"/>
        <v>0</v>
      </c>
    </row>
    <row r="176" spans="1:10" x14ac:dyDescent="0.15">
      <c r="A176" s="6"/>
      <c r="B176" s="24" t="s">
        <v>279</v>
      </c>
      <c r="C176" s="20" t="s">
        <v>372</v>
      </c>
      <c r="D176" s="21">
        <v>9</v>
      </c>
      <c r="E176" s="22" t="s">
        <v>423</v>
      </c>
      <c r="F176" s="22" t="s">
        <v>423</v>
      </c>
      <c r="G176" s="25">
        <v>9</v>
      </c>
      <c r="H176" s="6" t="s">
        <v>13</v>
      </c>
      <c r="I176" s="17">
        <f t="shared" si="10"/>
        <v>0</v>
      </c>
      <c r="J176" s="18">
        <f t="shared" si="11"/>
        <v>0</v>
      </c>
    </row>
    <row r="177" spans="1:10" x14ac:dyDescent="0.15">
      <c r="A177" s="6"/>
      <c r="B177" s="24" t="s">
        <v>280</v>
      </c>
      <c r="C177" s="20" t="s">
        <v>389</v>
      </c>
      <c r="D177" s="21">
        <v>7817.9</v>
      </c>
      <c r="E177" s="22">
        <v>45851</v>
      </c>
      <c r="F177" s="22" t="s">
        <v>424</v>
      </c>
      <c r="G177" s="25">
        <v>7817.9</v>
      </c>
      <c r="H177" s="6" t="s">
        <v>13</v>
      </c>
      <c r="I177" s="17">
        <f t="shared" si="10"/>
        <v>-13</v>
      </c>
      <c r="J177" s="18">
        <f t="shared" si="11"/>
        <v>-101632.7</v>
      </c>
    </row>
    <row r="178" spans="1:10" x14ac:dyDescent="0.15">
      <c r="A178" s="6"/>
      <c r="B178" s="24" t="s">
        <v>281</v>
      </c>
      <c r="C178" s="20" t="s">
        <v>384</v>
      </c>
      <c r="D178" s="21">
        <v>300</v>
      </c>
      <c r="E178" s="22" t="s">
        <v>425</v>
      </c>
      <c r="F178" s="22" t="s">
        <v>425</v>
      </c>
      <c r="G178" s="25">
        <v>300</v>
      </c>
      <c r="H178" s="6" t="s">
        <v>13</v>
      </c>
      <c r="I178" s="17">
        <f t="shared" si="10"/>
        <v>0</v>
      </c>
      <c r="J178" s="18">
        <f t="shared" si="11"/>
        <v>0</v>
      </c>
    </row>
    <row r="179" spans="1:10" x14ac:dyDescent="0.15">
      <c r="A179" s="6"/>
      <c r="B179" s="24" t="s">
        <v>282</v>
      </c>
      <c r="C179" s="20" t="s">
        <v>385</v>
      </c>
      <c r="D179" s="21">
        <v>28555.74</v>
      </c>
      <c r="E179" s="22" t="s">
        <v>423</v>
      </c>
      <c r="F179" s="22" t="s">
        <v>426</v>
      </c>
      <c r="G179" s="25">
        <v>28555.74</v>
      </c>
      <c r="H179" s="6" t="s">
        <v>13</v>
      </c>
      <c r="I179" s="17">
        <f t="shared" si="10"/>
        <v>-2</v>
      </c>
      <c r="J179" s="18">
        <f t="shared" si="11"/>
        <v>-57111.48</v>
      </c>
    </row>
    <row r="180" spans="1:10" x14ac:dyDescent="0.15">
      <c r="A180" s="6"/>
      <c r="B180" s="24" t="s">
        <v>283</v>
      </c>
      <c r="C180" s="20" t="s">
        <v>390</v>
      </c>
      <c r="D180" s="21">
        <v>690</v>
      </c>
      <c r="E180" s="22" t="s">
        <v>423</v>
      </c>
      <c r="F180" s="22" t="s">
        <v>423</v>
      </c>
      <c r="G180" s="25">
        <v>690</v>
      </c>
      <c r="H180" s="6" t="s">
        <v>13</v>
      </c>
      <c r="I180" s="17">
        <f t="shared" si="10"/>
        <v>0</v>
      </c>
      <c r="J180" s="18">
        <f t="shared" si="11"/>
        <v>0</v>
      </c>
    </row>
    <row r="181" spans="1:10" x14ac:dyDescent="0.15">
      <c r="A181" s="6"/>
      <c r="B181" s="24" t="s">
        <v>284</v>
      </c>
      <c r="C181" s="20" t="s">
        <v>391</v>
      </c>
      <c r="D181" s="21">
        <v>17967.73</v>
      </c>
      <c r="E181" s="22" t="s">
        <v>424</v>
      </c>
      <c r="F181" s="22" t="s">
        <v>424</v>
      </c>
      <c r="G181" s="25">
        <v>17967.73</v>
      </c>
      <c r="H181" s="6" t="s">
        <v>13</v>
      </c>
      <c r="I181" s="17">
        <f t="shared" si="10"/>
        <v>0</v>
      </c>
      <c r="J181" s="18">
        <f t="shared" si="11"/>
        <v>0</v>
      </c>
    </row>
    <row r="182" spans="1:10" x14ac:dyDescent="0.15">
      <c r="A182" s="6"/>
      <c r="B182" s="24" t="s">
        <v>285</v>
      </c>
      <c r="C182" s="20" t="s">
        <v>392</v>
      </c>
      <c r="D182" s="21">
        <v>762</v>
      </c>
      <c r="E182" s="22" t="s">
        <v>427</v>
      </c>
      <c r="F182" s="22" t="s">
        <v>408</v>
      </c>
      <c r="G182" s="25">
        <v>762</v>
      </c>
      <c r="H182" s="6" t="s">
        <v>13</v>
      </c>
      <c r="I182" s="17">
        <f t="shared" si="10"/>
        <v>-31</v>
      </c>
      <c r="J182" s="18">
        <f t="shared" si="11"/>
        <v>-23622</v>
      </c>
    </row>
    <row r="183" spans="1:10" x14ac:dyDescent="0.15">
      <c r="A183" s="6"/>
      <c r="B183" s="24" t="s">
        <v>249</v>
      </c>
      <c r="C183" s="20" t="s">
        <v>120</v>
      </c>
      <c r="D183" s="21">
        <v>900</v>
      </c>
      <c r="E183" s="22" t="s">
        <v>372</v>
      </c>
      <c r="F183" s="22" t="s">
        <v>393</v>
      </c>
      <c r="G183" s="25">
        <v>900</v>
      </c>
      <c r="H183" s="6" t="s">
        <v>13</v>
      </c>
      <c r="I183" s="17">
        <f t="shared" si="10"/>
        <v>-1</v>
      </c>
      <c r="J183" s="18">
        <f t="shared" si="11"/>
        <v>-900</v>
      </c>
    </row>
    <row r="184" spans="1:10" x14ac:dyDescent="0.15">
      <c r="A184" s="6"/>
      <c r="B184" s="24" t="s">
        <v>286</v>
      </c>
      <c r="C184" s="20" t="s">
        <v>376</v>
      </c>
      <c r="D184" s="21">
        <v>300</v>
      </c>
      <c r="E184" s="22" t="s">
        <v>398</v>
      </c>
      <c r="F184" s="22" t="s">
        <v>381</v>
      </c>
      <c r="G184" s="25">
        <v>300</v>
      </c>
      <c r="H184" s="6" t="s">
        <v>13</v>
      </c>
      <c r="I184" s="17">
        <f t="shared" si="10"/>
        <v>-1</v>
      </c>
      <c r="J184" s="18">
        <f t="shared" si="11"/>
        <v>-300</v>
      </c>
    </row>
    <row r="185" spans="1:10" x14ac:dyDescent="0.15">
      <c r="A185" s="6"/>
      <c r="B185" s="24" t="s">
        <v>287</v>
      </c>
      <c r="C185" s="20" t="s">
        <v>386</v>
      </c>
      <c r="D185" s="21">
        <v>12840.26</v>
      </c>
      <c r="E185" s="22" t="s">
        <v>423</v>
      </c>
      <c r="F185" s="22" t="s">
        <v>423</v>
      </c>
      <c r="G185" s="25">
        <v>10816.26</v>
      </c>
      <c r="H185" s="6" t="s">
        <v>13</v>
      </c>
      <c r="I185" s="17">
        <f t="shared" si="10"/>
        <v>0</v>
      </c>
      <c r="J185" s="18">
        <f t="shared" si="11"/>
        <v>0</v>
      </c>
    </row>
    <row r="186" spans="1:10" x14ac:dyDescent="0.15">
      <c r="A186" s="6"/>
      <c r="B186" s="24" t="s">
        <v>63</v>
      </c>
      <c r="C186" s="20" t="s">
        <v>103</v>
      </c>
      <c r="D186" s="21">
        <v>8500</v>
      </c>
      <c r="E186" s="22" t="s">
        <v>414</v>
      </c>
      <c r="F186" s="22" t="s">
        <v>397</v>
      </c>
      <c r="G186" s="25">
        <v>8500</v>
      </c>
      <c r="H186" s="6" t="s">
        <v>13</v>
      </c>
      <c r="I186" s="17">
        <f t="shared" si="10"/>
        <v>-1</v>
      </c>
      <c r="J186" s="18">
        <f t="shared" si="11"/>
        <v>-8500</v>
      </c>
    </row>
    <row r="187" spans="1:10" x14ac:dyDescent="0.15">
      <c r="A187" s="6"/>
      <c r="B187" s="24" t="s">
        <v>288</v>
      </c>
      <c r="C187" s="20" t="s">
        <v>372</v>
      </c>
      <c r="D187" s="21">
        <v>3000</v>
      </c>
      <c r="E187" s="22" t="s">
        <v>385</v>
      </c>
      <c r="F187" s="22" t="s">
        <v>385</v>
      </c>
      <c r="G187" s="25">
        <v>3000</v>
      </c>
      <c r="H187" s="6" t="s">
        <v>13</v>
      </c>
      <c r="I187" s="17">
        <f t="shared" si="10"/>
        <v>0</v>
      </c>
      <c r="J187" s="18">
        <f t="shared" si="11"/>
        <v>0</v>
      </c>
    </row>
    <row r="188" spans="1:10" x14ac:dyDescent="0.15">
      <c r="A188" s="6"/>
      <c r="B188" s="24" t="s">
        <v>289</v>
      </c>
      <c r="C188" s="20" t="s">
        <v>377</v>
      </c>
      <c r="D188" s="21">
        <v>1776.32</v>
      </c>
      <c r="E188" s="22">
        <v>45799</v>
      </c>
      <c r="F188" s="22" t="s">
        <v>413</v>
      </c>
      <c r="G188" s="25">
        <v>1496.32</v>
      </c>
      <c r="H188" s="6" t="s">
        <v>13</v>
      </c>
      <c r="I188" s="17">
        <f t="shared" si="10"/>
        <v>-20</v>
      </c>
      <c r="J188" s="18">
        <f t="shared" si="11"/>
        <v>-35526.400000000001</v>
      </c>
    </row>
    <row r="189" spans="1:10" x14ac:dyDescent="0.15">
      <c r="A189" s="6"/>
      <c r="B189" s="24" t="s">
        <v>290</v>
      </c>
      <c r="C189" s="20" t="s">
        <v>393</v>
      </c>
      <c r="D189" s="21">
        <v>1360</v>
      </c>
      <c r="E189" s="22" t="s">
        <v>392</v>
      </c>
      <c r="F189" s="22" t="s">
        <v>392</v>
      </c>
      <c r="G189" s="25">
        <v>1360</v>
      </c>
      <c r="H189" s="6" t="s">
        <v>13</v>
      </c>
      <c r="I189" s="17">
        <f t="shared" si="10"/>
        <v>0</v>
      </c>
      <c r="J189" s="18">
        <f t="shared" si="11"/>
        <v>0</v>
      </c>
    </row>
    <row r="190" spans="1:10" x14ac:dyDescent="0.15">
      <c r="A190" s="6"/>
      <c r="B190" s="24" t="s">
        <v>291</v>
      </c>
      <c r="C190" s="20" t="s">
        <v>394</v>
      </c>
      <c r="D190" s="21">
        <v>1360</v>
      </c>
      <c r="E190" s="22" t="s">
        <v>423</v>
      </c>
      <c r="F190" s="22" t="s">
        <v>423</v>
      </c>
      <c r="G190" s="25">
        <v>1360</v>
      </c>
      <c r="H190" s="6" t="s">
        <v>13</v>
      </c>
      <c r="I190" s="17">
        <f t="shared" si="10"/>
        <v>0</v>
      </c>
      <c r="J190" s="18">
        <f t="shared" si="11"/>
        <v>0</v>
      </c>
    </row>
    <row r="191" spans="1:10" x14ac:dyDescent="0.15">
      <c r="A191" s="6"/>
      <c r="B191" s="24" t="s">
        <v>147</v>
      </c>
      <c r="C191" s="20" t="s">
        <v>371</v>
      </c>
      <c r="D191" s="21">
        <v>639.34</v>
      </c>
      <c r="E191" s="22" t="s">
        <v>401</v>
      </c>
      <c r="F191" s="22" t="s">
        <v>401</v>
      </c>
      <c r="G191" s="25">
        <v>639.34</v>
      </c>
      <c r="H191" s="6" t="s">
        <v>13</v>
      </c>
      <c r="I191" s="17">
        <f t="shared" si="10"/>
        <v>0</v>
      </c>
      <c r="J191" s="18">
        <f t="shared" si="11"/>
        <v>0</v>
      </c>
    </row>
    <row r="192" spans="1:10" x14ac:dyDescent="0.15">
      <c r="A192" s="6"/>
      <c r="B192" s="24" t="s">
        <v>292</v>
      </c>
      <c r="C192" s="20" t="s">
        <v>373</v>
      </c>
      <c r="D192" s="21">
        <v>15002</v>
      </c>
      <c r="E192" s="22" t="s">
        <v>428</v>
      </c>
      <c r="F192" s="22" t="s">
        <v>414</v>
      </c>
      <c r="G192" s="25">
        <v>15002</v>
      </c>
      <c r="H192" s="6" t="s">
        <v>13</v>
      </c>
      <c r="I192" s="17">
        <f t="shared" si="10"/>
        <v>-3</v>
      </c>
      <c r="J192" s="18">
        <f t="shared" si="11"/>
        <v>-45006</v>
      </c>
    </row>
    <row r="193" spans="1:10" x14ac:dyDescent="0.15">
      <c r="A193" s="6"/>
      <c r="B193" s="24" t="s">
        <v>293</v>
      </c>
      <c r="C193" s="20" t="s">
        <v>395</v>
      </c>
      <c r="D193" s="21">
        <v>4800</v>
      </c>
      <c r="E193" s="22" t="s">
        <v>429</v>
      </c>
      <c r="F193" s="22" t="s">
        <v>430</v>
      </c>
      <c r="G193" s="25">
        <v>4800</v>
      </c>
      <c r="H193" s="6" t="s">
        <v>13</v>
      </c>
      <c r="I193" s="17">
        <f t="shared" si="10"/>
        <v>-1</v>
      </c>
      <c r="J193" s="18">
        <f t="shared" si="11"/>
        <v>-4800</v>
      </c>
    </row>
    <row r="194" spans="1:10" x14ac:dyDescent="0.15">
      <c r="A194" s="6"/>
      <c r="B194" s="24" t="s">
        <v>294</v>
      </c>
      <c r="C194" s="20" t="s">
        <v>83</v>
      </c>
      <c r="D194" s="21">
        <v>260</v>
      </c>
      <c r="E194" s="22" t="s">
        <v>119</v>
      </c>
      <c r="F194" s="22" t="s">
        <v>119</v>
      </c>
      <c r="G194" s="25">
        <v>260</v>
      </c>
      <c r="H194" s="6" t="s">
        <v>13</v>
      </c>
      <c r="I194" s="17">
        <f t="shared" si="10"/>
        <v>0</v>
      </c>
      <c r="J194" s="18">
        <f t="shared" si="11"/>
        <v>0</v>
      </c>
    </row>
    <row r="195" spans="1:10" x14ac:dyDescent="0.15">
      <c r="A195" s="6"/>
      <c r="B195" s="24" t="s">
        <v>295</v>
      </c>
      <c r="C195" s="20" t="s">
        <v>396</v>
      </c>
      <c r="D195" s="21">
        <v>319</v>
      </c>
      <c r="E195" s="22" t="s">
        <v>431</v>
      </c>
      <c r="F195" s="22" t="s">
        <v>424</v>
      </c>
      <c r="G195" s="25">
        <v>319</v>
      </c>
      <c r="H195" s="6" t="s">
        <v>13</v>
      </c>
      <c r="I195" s="17">
        <f t="shared" si="10"/>
        <v>-11</v>
      </c>
      <c r="J195" s="18">
        <f t="shared" si="11"/>
        <v>-3509</v>
      </c>
    </row>
    <row r="196" spans="1:10" x14ac:dyDescent="0.15">
      <c r="A196" s="6"/>
      <c r="B196" s="24" t="s">
        <v>296</v>
      </c>
      <c r="C196" s="20" t="s">
        <v>381</v>
      </c>
      <c r="D196" s="21">
        <v>10657.92</v>
      </c>
      <c r="E196" s="22" t="s">
        <v>417</v>
      </c>
      <c r="F196" s="22" t="s">
        <v>418</v>
      </c>
      <c r="G196" s="25">
        <v>8977.92</v>
      </c>
      <c r="H196" s="6" t="s">
        <v>13</v>
      </c>
      <c r="I196" s="17">
        <f t="shared" si="10"/>
        <v>-18</v>
      </c>
      <c r="J196" s="18">
        <f t="shared" si="11"/>
        <v>-191842.56</v>
      </c>
    </row>
    <row r="197" spans="1:10" x14ac:dyDescent="0.15">
      <c r="A197" s="6"/>
      <c r="B197" s="24" t="s">
        <v>297</v>
      </c>
      <c r="C197" s="20" t="s">
        <v>380</v>
      </c>
      <c r="D197" s="21">
        <v>900</v>
      </c>
      <c r="E197" s="22" t="s">
        <v>385</v>
      </c>
      <c r="F197" s="22" t="s">
        <v>391</v>
      </c>
      <c r="G197" s="25">
        <v>900</v>
      </c>
      <c r="H197" s="6" t="s">
        <v>13</v>
      </c>
      <c r="I197" s="17">
        <f t="shared" si="10"/>
        <v>1</v>
      </c>
      <c r="J197" s="18">
        <f t="shared" si="11"/>
        <v>900</v>
      </c>
    </row>
    <row r="198" spans="1:10" x14ac:dyDescent="0.15">
      <c r="A198" s="6"/>
      <c r="B198" s="24" t="s">
        <v>298</v>
      </c>
      <c r="C198" s="20" t="s">
        <v>371</v>
      </c>
      <c r="D198" s="21">
        <v>29.4</v>
      </c>
      <c r="E198" s="22" t="s">
        <v>401</v>
      </c>
      <c r="F198" s="22" t="s">
        <v>401</v>
      </c>
      <c r="G198" s="25">
        <v>29.4</v>
      </c>
      <c r="H198" s="6" t="s">
        <v>13</v>
      </c>
      <c r="I198" s="17">
        <f t="shared" si="10"/>
        <v>0</v>
      </c>
      <c r="J198" s="18">
        <f t="shared" si="11"/>
        <v>0</v>
      </c>
    </row>
    <row r="199" spans="1:10" x14ac:dyDescent="0.15">
      <c r="A199" s="6"/>
      <c r="B199" s="24" t="s">
        <v>299</v>
      </c>
      <c r="C199" s="20" t="s">
        <v>372</v>
      </c>
      <c r="D199" s="21">
        <v>3502.95</v>
      </c>
      <c r="E199" s="22" t="s">
        <v>389</v>
      </c>
      <c r="F199" s="22" t="s">
        <v>385</v>
      </c>
      <c r="G199" s="25">
        <v>3502.95</v>
      </c>
      <c r="H199" s="6" t="s">
        <v>13</v>
      </c>
      <c r="I199" s="17">
        <f t="shared" ref="I199:I262" si="12">F199-E199</f>
        <v>-4</v>
      </c>
      <c r="J199" s="18">
        <f t="shared" ref="J199:J262" si="13">I199*D199</f>
        <v>-14011.8</v>
      </c>
    </row>
    <row r="200" spans="1:10" x14ac:dyDescent="0.15">
      <c r="A200" s="6"/>
      <c r="B200" s="24" t="s">
        <v>215</v>
      </c>
      <c r="C200" s="20" t="s">
        <v>397</v>
      </c>
      <c r="D200" s="21">
        <v>3718.75</v>
      </c>
      <c r="E200" s="22" t="s">
        <v>432</v>
      </c>
      <c r="F200" s="22" t="s">
        <v>432</v>
      </c>
      <c r="G200" s="25">
        <v>3718.75</v>
      </c>
      <c r="H200" s="6" t="s">
        <v>13</v>
      </c>
      <c r="I200" s="17">
        <f t="shared" si="12"/>
        <v>0</v>
      </c>
      <c r="J200" s="18">
        <f t="shared" si="13"/>
        <v>0</v>
      </c>
    </row>
    <row r="201" spans="1:10" x14ac:dyDescent="0.15">
      <c r="A201" s="6"/>
      <c r="B201" s="24" t="s">
        <v>300</v>
      </c>
      <c r="C201" s="20" t="s">
        <v>120</v>
      </c>
      <c r="D201" s="21">
        <v>491.64</v>
      </c>
      <c r="E201" s="22" t="s">
        <v>413</v>
      </c>
      <c r="F201" s="22" t="s">
        <v>376</v>
      </c>
      <c r="G201" s="25">
        <v>491.64</v>
      </c>
      <c r="H201" s="6" t="s">
        <v>13</v>
      </c>
      <c r="I201" s="17">
        <f t="shared" si="12"/>
        <v>-21</v>
      </c>
      <c r="J201" s="18">
        <f t="shared" si="13"/>
        <v>-10324.44</v>
      </c>
    </row>
    <row r="202" spans="1:10" x14ac:dyDescent="0.15">
      <c r="A202" s="6"/>
      <c r="B202" s="24" t="s">
        <v>301</v>
      </c>
      <c r="C202" s="20" t="s">
        <v>120</v>
      </c>
      <c r="D202" s="21">
        <v>132</v>
      </c>
      <c r="E202" s="22" t="s">
        <v>382</v>
      </c>
      <c r="F202" s="22" t="s">
        <v>383</v>
      </c>
      <c r="G202" s="25">
        <v>132</v>
      </c>
      <c r="H202" s="6" t="s">
        <v>13</v>
      </c>
      <c r="I202" s="17">
        <f t="shared" si="12"/>
        <v>-2</v>
      </c>
      <c r="J202" s="18">
        <f t="shared" si="13"/>
        <v>-264</v>
      </c>
    </row>
    <row r="203" spans="1:10" x14ac:dyDescent="0.15">
      <c r="A203" s="6"/>
      <c r="B203" s="24" t="s">
        <v>302</v>
      </c>
      <c r="C203" s="20" t="s">
        <v>120</v>
      </c>
      <c r="D203" s="21">
        <v>1213.3800000000001</v>
      </c>
      <c r="E203" s="22" t="s">
        <v>382</v>
      </c>
      <c r="F203" s="22" t="s">
        <v>383</v>
      </c>
      <c r="G203" s="25">
        <v>1077.77</v>
      </c>
      <c r="H203" s="6" t="s">
        <v>13</v>
      </c>
      <c r="I203" s="17">
        <f t="shared" si="12"/>
        <v>-2</v>
      </c>
      <c r="J203" s="18">
        <f t="shared" si="13"/>
        <v>-2426.7600000000002</v>
      </c>
    </row>
    <row r="204" spans="1:10" x14ac:dyDescent="0.15">
      <c r="A204" s="6"/>
      <c r="B204" s="24" t="s">
        <v>303</v>
      </c>
      <c r="C204" s="20" t="s">
        <v>372</v>
      </c>
      <c r="D204" s="21">
        <v>92.22</v>
      </c>
      <c r="E204" s="22" t="s">
        <v>390</v>
      </c>
      <c r="F204" s="22" t="s">
        <v>418</v>
      </c>
      <c r="G204" s="25">
        <v>92.22</v>
      </c>
      <c r="H204" s="6" t="s">
        <v>13</v>
      </c>
      <c r="I204" s="17">
        <f t="shared" si="12"/>
        <v>-11</v>
      </c>
      <c r="J204" s="18">
        <f t="shared" si="13"/>
        <v>-1014.42</v>
      </c>
    </row>
    <row r="205" spans="1:10" x14ac:dyDescent="0.15">
      <c r="A205" s="6"/>
      <c r="B205" s="24" t="s">
        <v>304</v>
      </c>
      <c r="C205" s="20" t="s">
        <v>372</v>
      </c>
      <c r="D205" s="21">
        <v>118.04</v>
      </c>
      <c r="E205" s="22" t="s">
        <v>417</v>
      </c>
      <c r="F205" s="22" t="s">
        <v>418</v>
      </c>
      <c r="G205" s="25">
        <v>118.04</v>
      </c>
      <c r="H205" s="6" t="s">
        <v>13</v>
      </c>
      <c r="I205" s="17">
        <f t="shared" si="12"/>
        <v>-18</v>
      </c>
      <c r="J205" s="18">
        <f t="shared" si="13"/>
        <v>-2124.7200000000003</v>
      </c>
    </row>
    <row r="206" spans="1:10" x14ac:dyDescent="0.15">
      <c r="A206" s="6"/>
      <c r="B206" s="24" t="s">
        <v>305</v>
      </c>
      <c r="C206" s="20" t="s">
        <v>389</v>
      </c>
      <c r="D206" s="21">
        <v>267.13</v>
      </c>
      <c r="E206" s="22" t="s">
        <v>431</v>
      </c>
      <c r="F206" s="22" t="s">
        <v>424</v>
      </c>
      <c r="G206" s="25">
        <v>267.13</v>
      </c>
      <c r="H206" s="6" t="s">
        <v>13</v>
      </c>
      <c r="I206" s="17">
        <f t="shared" si="12"/>
        <v>-11</v>
      </c>
      <c r="J206" s="18">
        <f t="shared" si="13"/>
        <v>-2938.43</v>
      </c>
    </row>
    <row r="207" spans="1:10" x14ac:dyDescent="0.15">
      <c r="A207" s="6"/>
      <c r="B207" s="24" t="s">
        <v>306</v>
      </c>
      <c r="C207" s="20" t="s">
        <v>382</v>
      </c>
      <c r="D207" s="21">
        <v>4500</v>
      </c>
      <c r="E207" s="22" t="s">
        <v>424</v>
      </c>
      <c r="F207" s="22" t="s">
        <v>423</v>
      </c>
      <c r="G207" s="25">
        <v>4500</v>
      </c>
      <c r="H207" s="6" t="s">
        <v>13</v>
      </c>
      <c r="I207" s="17">
        <f t="shared" si="12"/>
        <v>-3</v>
      </c>
      <c r="J207" s="18">
        <f t="shared" si="13"/>
        <v>-13500</v>
      </c>
    </row>
    <row r="208" spans="1:10" x14ac:dyDescent="0.15">
      <c r="A208" s="6"/>
      <c r="B208" s="24" t="s">
        <v>307</v>
      </c>
      <c r="C208" s="20" t="s">
        <v>381</v>
      </c>
      <c r="D208" s="21">
        <v>231.2</v>
      </c>
      <c r="E208" s="22" t="s">
        <v>417</v>
      </c>
      <c r="F208" s="22" t="s">
        <v>418</v>
      </c>
      <c r="G208" s="25">
        <v>231.2</v>
      </c>
      <c r="H208" s="6" t="s">
        <v>13</v>
      </c>
      <c r="I208" s="17">
        <f t="shared" si="12"/>
        <v>-18</v>
      </c>
      <c r="J208" s="18">
        <f t="shared" si="13"/>
        <v>-4161.5999999999995</v>
      </c>
    </row>
    <row r="209" spans="1:10" x14ac:dyDescent="0.15">
      <c r="A209" s="6"/>
      <c r="B209" s="24" t="s">
        <v>308</v>
      </c>
      <c r="C209" s="20" t="s">
        <v>120</v>
      </c>
      <c r="D209" s="21">
        <v>1042</v>
      </c>
      <c r="E209" s="22" t="s">
        <v>372</v>
      </c>
      <c r="F209" s="22" t="s">
        <v>410</v>
      </c>
      <c r="G209" s="25">
        <v>892</v>
      </c>
      <c r="H209" s="6" t="s">
        <v>13</v>
      </c>
      <c r="I209" s="17">
        <f t="shared" si="12"/>
        <v>-13</v>
      </c>
      <c r="J209" s="18">
        <f t="shared" si="13"/>
        <v>-13546</v>
      </c>
    </row>
    <row r="210" spans="1:10" x14ac:dyDescent="0.15">
      <c r="A210" s="6"/>
      <c r="B210" s="24" t="s">
        <v>309</v>
      </c>
      <c r="C210" s="20" t="s">
        <v>398</v>
      </c>
      <c r="D210" s="21">
        <v>1017.19</v>
      </c>
      <c r="E210" s="22" t="s">
        <v>433</v>
      </c>
      <c r="F210" s="22" t="s">
        <v>434</v>
      </c>
      <c r="G210" s="25">
        <v>1017.19</v>
      </c>
      <c r="H210" s="6" t="s">
        <v>13</v>
      </c>
      <c r="I210" s="17">
        <f t="shared" si="12"/>
        <v>3</v>
      </c>
      <c r="J210" s="18">
        <f t="shared" si="13"/>
        <v>3051.57</v>
      </c>
    </row>
    <row r="211" spans="1:10" x14ac:dyDescent="0.15">
      <c r="A211" s="6"/>
      <c r="B211" s="24" t="s">
        <v>310</v>
      </c>
      <c r="C211" s="20" t="s">
        <v>384</v>
      </c>
      <c r="D211" s="21">
        <v>300</v>
      </c>
      <c r="E211" s="22" t="s">
        <v>425</v>
      </c>
      <c r="F211" s="22" t="s">
        <v>425</v>
      </c>
      <c r="G211" s="25">
        <v>300</v>
      </c>
      <c r="H211" s="6" t="s">
        <v>13</v>
      </c>
      <c r="I211" s="17">
        <f t="shared" si="12"/>
        <v>0</v>
      </c>
      <c r="J211" s="18">
        <f t="shared" si="13"/>
        <v>0</v>
      </c>
    </row>
    <row r="212" spans="1:10" x14ac:dyDescent="0.15">
      <c r="A212" s="6"/>
      <c r="B212" s="24" t="s">
        <v>311</v>
      </c>
      <c r="C212" s="20" t="s">
        <v>399</v>
      </c>
      <c r="D212" s="21">
        <v>102</v>
      </c>
      <c r="E212" s="22" t="s">
        <v>435</v>
      </c>
      <c r="F212" s="22" t="s">
        <v>410</v>
      </c>
      <c r="G212" s="25">
        <v>102</v>
      </c>
      <c r="H212" s="6" t="s">
        <v>13</v>
      </c>
      <c r="I212" s="17">
        <f t="shared" si="12"/>
        <v>1</v>
      </c>
      <c r="J212" s="18">
        <f t="shared" si="13"/>
        <v>102</v>
      </c>
    </row>
    <row r="213" spans="1:10" x14ac:dyDescent="0.15">
      <c r="A213" s="6"/>
      <c r="B213" s="24" t="s">
        <v>312</v>
      </c>
      <c r="C213" s="20" t="s">
        <v>400</v>
      </c>
      <c r="D213" s="21">
        <v>111.6</v>
      </c>
      <c r="E213" s="22" t="s">
        <v>420</v>
      </c>
      <c r="F213" s="22" t="s">
        <v>419</v>
      </c>
      <c r="G213" s="25">
        <v>111.6</v>
      </c>
      <c r="H213" s="6" t="s">
        <v>13</v>
      </c>
      <c r="I213" s="17">
        <f t="shared" si="12"/>
        <v>2</v>
      </c>
      <c r="J213" s="18">
        <f t="shared" si="13"/>
        <v>223.2</v>
      </c>
    </row>
    <row r="214" spans="1:10" x14ac:dyDescent="0.15">
      <c r="A214" s="6"/>
      <c r="B214" s="24" t="s">
        <v>313</v>
      </c>
      <c r="C214" s="20" t="s">
        <v>401</v>
      </c>
      <c r="D214" s="21">
        <v>7400</v>
      </c>
      <c r="E214" s="22" t="s">
        <v>398</v>
      </c>
      <c r="F214" s="22" t="s">
        <v>381</v>
      </c>
      <c r="G214" s="25">
        <v>7400</v>
      </c>
      <c r="H214" s="6" t="s">
        <v>13</v>
      </c>
      <c r="I214" s="17">
        <f t="shared" si="12"/>
        <v>-1</v>
      </c>
      <c r="J214" s="18">
        <f t="shared" si="13"/>
        <v>-7400</v>
      </c>
    </row>
    <row r="215" spans="1:10" x14ac:dyDescent="0.15">
      <c r="A215" s="6"/>
      <c r="B215" s="24" t="s">
        <v>314</v>
      </c>
      <c r="C215" s="20" t="s">
        <v>120</v>
      </c>
      <c r="D215" s="21">
        <v>1090.9100000000001</v>
      </c>
      <c r="E215" s="22" t="s">
        <v>372</v>
      </c>
      <c r="F215" s="22" t="s">
        <v>393</v>
      </c>
      <c r="G215" s="25">
        <v>1090.9100000000001</v>
      </c>
      <c r="H215" s="6" t="s">
        <v>13</v>
      </c>
      <c r="I215" s="17">
        <f t="shared" si="12"/>
        <v>-1</v>
      </c>
      <c r="J215" s="18">
        <f t="shared" si="13"/>
        <v>-1090.9100000000001</v>
      </c>
    </row>
    <row r="216" spans="1:10" x14ac:dyDescent="0.15">
      <c r="A216" s="6"/>
      <c r="B216" s="24" t="s">
        <v>315</v>
      </c>
      <c r="C216" s="20" t="s">
        <v>391</v>
      </c>
      <c r="D216" s="21">
        <v>2450</v>
      </c>
      <c r="E216" s="22" t="s">
        <v>423</v>
      </c>
      <c r="F216" s="22" t="s">
        <v>423</v>
      </c>
      <c r="G216" s="25">
        <v>2450</v>
      </c>
      <c r="H216" s="6" t="s">
        <v>13</v>
      </c>
      <c r="I216" s="17">
        <f t="shared" si="12"/>
        <v>0</v>
      </c>
      <c r="J216" s="18">
        <f t="shared" si="13"/>
        <v>0</v>
      </c>
    </row>
    <row r="217" spans="1:10" x14ac:dyDescent="0.15">
      <c r="A217" s="6"/>
      <c r="B217" s="24" t="s">
        <v>180</v>
      </c>
      <c r="C217" s="20" t="s">
        <v>381</v>
      </c>
      <c r="D217" s="21">
        <v>918.03</v>
      </c>
      <c r="E217" s="22" t="s">
        <v>392</v>
      </c>
      <c r="F217" s="22" t="s">
        <v>392</v>
      </c>
      <c r="G217" s="25">
        <v>918.03</v>
      </c>
      <c r="H217" s="6" t="s">
        <v>13</v>
      </c>
      <c r="I217" s="17">
        <f t="shared" si="12"/>
        <v>0</v>
      </c>
      <c r="J217" s="18">
        <f t="shared" si="13"/>
        <v>0</v>
      </c>
    </row>
    <row r="218" spans="1:10" x14ac:dyDescent="0.15">
      <c r="A218" s="6"/>
      <c r="B218" s="24" t="s">
        <v>272</v>
      </c>
      <c r="C218" s="20" t="s">
        <v>382</v>
      </c>
      <c r="D218" s="21">
        <v>250</v>
      </c>
      <c r="E218" s="22" t="s">
        <v>422</v>
      </c>
      <c r="F218" s="22" t="s">
        <v>422</v>
      </c>
      <c r="G218" s="25">
        <v>250</v>
      </c>
      <c r="H218" s="6" t="s">
        <v>13</v>
      </c>
      <c r="I218" s="17">
        <f t="shared" si="12"/>
        <v>0</v>
      </c>
      <c r="J218" s="18">
        <f t="shared" si="13"/>
        <v>0</v>
      </c>
    </row>
    <row r="219" spans="1:10" x14ac:dyDescent="0.15">
      <c r="A219" s="6"/>
      <c r="B219" s="24" t="s">
        <v>316</v>
      </c>
      <c r="C219" s="20" t="s">
        <v>386</v>
      </c>
      <c r="D219" s="21">
        <v>431.97</v>
      </c>
      <c r="E219" s="22" t="s">
        <v>423</v>
      </c>
      <c r="F219" s="22" t="s">
        <v>423</v>
      </c>
      <c r="G219" s="25">
        <v>431.97</v>
      </c>
      <c r="H219" s="6" t="s">
        <v>13</v>
      </c>
      <c r="I219" s="17">
        <f t="shared" si="12"/>
        <v>0</v>
      </c>
      <c r="J219" s="18">
        <f t="shared" si="13"/>
        <v>0</v>
      </c>
    </row>
    <row r="220" spans="1:10" x14ac:dyDescent="0.15">
      <c r="A220" s="6"/>
      <c r="B220" s="24" t="s">
        <v>317</v>
      </c>
      <c r="C220" s="20" t="s">
        <v>86</v>
      </c>
      <c r="D220" s="21">
        <v>3406.56</v>
      </c>
      <c r="E220" s="22" t="s">
        <v>436</v>
      </c>
      <c r="F220" s="22" t="s">
        <v>119</v>
      </c>
      <c r="G220" s="25">
        <v>3406.56</v>
      </c>
      <c r="H220" s="6" t="s">
        <v>13</v>
      </c>
      <c r="I220" s="17">
        <f t="shared" si="12"/>
        <v>-9</v>
      </c>
      <c r="J220" s="18">
        <f t="shared" si="13"/>
        <v>-30659.040000000001</v>
      </c>
    </row>
    <row r="221" spans="1:10" x14ac:dyDescent="0.15">
      <c r="A221" s="6"/>
      <c r="B221" s="24" t="s">
        <v>318</v>
      </c>
      <c r="C221" s="20" t="s">
        <v>389</v>
      </c>
      <c r="D221" s="21">
        <v>112</v>
      </c>
      <c r="E221" s="22">
        <v>45851</v>
      </c>
      <c r="F221" s="22" t="s">
        <v>424</v>
      </c>
      <c r="G221" s="25">
        <v>112</v>
      </c>
      <c r="H221" s="6" t="s">
        <v>13</v>
      </c>
      <c r="I221" s="17">
        <f t="shared" si="12"/>
        <v>-13</v>
      </c>
      <c r="J221" s="18">
        <f t="shared" si="13"/>
        <v>-1456</v>
      </c>
    </row>
    <row r="222" spans="1:10" x14ac:dyDescent="0.15">
      <c r="A222" s="6"/>
      <c r="B222" s="24" t="s">
        <v>319</v>
      </c>
      <c r="C222" s="20" t="s">
        <v>391</v>
      </c>
      <c r="D222" s="21">
        <v>4650</v>
      </c>
      <c r="E222" s="22" t="s">
        <v>437</v>
      </c>
      <c r="F222" s="22" t="s">
        <v>423</v>
      </c>
      <c r="G222" s="25">
        <v>4650</v>
      </c>
      <c r="H222" s="6" t="s">
        <v>13</v>
      </c>
      <c r="I222" s="17">
        <f t="shared" si="12"/>
        <v>-2</v>
      </c>
      <c r="J222" s="18">
        <f t="shared" si="13"/>
        <v>-9300</v>
      </c>
    </row>
    <row r="223" spans="1:10" x14ac:dyDescent="0.15">
      <c r="A223" s="6"/>
      <c r="B223" s="24" t="s">
        <v>320</v>
      </c>
      <c r="C223" s="20" t="s">
        <v>402</v>
      </c>
      <c r="D223" s="21">
        <v>23608.15</v>
      </c>
      <c r="E223" s="22" t="s">
        <v>438</v>
      </c>
      <c r="F223" s="22" t="s">
        <v>439</v>
      </c>
      <c r="G223" s="25">
        <v>23608.15</v>
      </c>
      <c r="H223" s="6" t="s">
        <v>13</v>
      </c>
      <c r="I223" s="17">
        <f t="shared" si="12"/>
        <v>-1</v>
      </c>
      <c r="J223" s="18">
        <f t="shared" si="13"/>
        <v>-23608.15</v>
      </c>
    </row>
    <row r="224" spans="1:10" x14ac:dyDescent="0.15">
      <c r="A224" s="6"/>
      <c r="B224" s="24" t="s">
        <v>321</v>
      </c>
      <c r="C224" s="20" t="s">
        <v>93</v>
      </c>
      <c r="D224" s="21">
        <v>88699.68</v>
      </c>
      <c r="E224" s="22" t="s">
        <v>438</v>
      </c>
      <c r="F224" s="22" t="s">
        <v>119</v>
      </c>
      <c r="G224" s="25">
        <v>88699.68</v>
      </c>
      <c r="H224" s="6" t="s">
        <v>13</v>
      </c>
      <c r="I224" s="17">
        <f t="shared" si="12"/>
        <v>-2</v>
      </c>
      <c r="J224" s="18">
        <f t="shared" si="13"/>
        <v>-177399.36</v>
      </c>
    </row>
    <row r="225" spans="1:10" x14ac:dyDescent="0.15">
      <c r="A225" s="6"/>
      <c r="B225" s="24" t="s">
        <v>322</v>
      </c>
      <c r="C225" s="20" t="s">
        <v>389</v>
      </c>
      <c r="D225" s="21">
        <v>4.5</v>
      </c>
      <c r="E225" s="22" t="s">
        <v>423</v>
      </c>
      <c r="F225" s="22" t="s">
        <v>423</v>
      </c>
      <c r="G225" s="25">
        <v>4.5</v>
      </c>
      <c r="H225" s="6" t="s">
        <v>13</v>
      </c>
      <c r="I225" s="17">
        <f t="shared" si="12"/>
        <v>0</v>
      </c>
      <c r="J225" s="18">
        <f t="shared" si="13"/>
        <v>0</v>
      </c>
    </row>
    <row r="226" spans="1:10" x14ac:dyDescent="0.15">
      <c r="A226" s="6"/>
      <c r="B226" s="24" t="s">
        <v>323</v>
      </c>
      <c r="C226" s="20" t="s">
        <v>86</v>
      </c>
      <c r="D226" s="21">
        <v>4.5</v>
      </c>
      <c r="E226" s="22" t="s">
        <v>119</v>
      </c>
      <c r="F226" s="22" t="s">
        <v>119</v>
      </c>
      <c r="G226" s="25">
        <v>4.5</v>
      </c>
      <c r="H226" s="6" t="s">
        <v>13</v>
      </c>
      <c r="I226" s="17">
        <f t="shared" si="12"/>
        <v>0</v>
      </c>
      <c r="J226" s="18">
        <f t="shared" si="13"/>
        <v>0</v>
      </c>
    </row>
    <row r="227" spans="1:10" x14ac:dyDescent="0.15">
      <c r="A227" s="6"/>
      <c r="B227" s="24" t="s">
        <v>324</v>
      </c>
      <c r="C227" s="20" t="s">
        <v>403</v>
      </c>
      <c r="D227" s="21">
        <v>197.44</v>
      </c>
      <c r="E227" s="22" t="s">
        <v>392</v>
      </c>
      <c r="F227" s="22" t="s">
        <v>392</v>
      </c>
      <c r="G227" s="25">
        <v>197.44</v>
      </c>
      <c r="H227" s="6" t="s">
        <v>13</v>
      </c>
      <c r="I227" s="17">
        <f t="shared" si="12"/>
        <v>0</v>
      </c>
      <c r="J227" s="18">
        <f t="shared" si="13"/>
        <v>0</v>
      </c>
    </row>
    <row r="228" spans="1:10" x14ac:dyDescent="0.15">
      <c r="A228" s="6"/>
      <c r="B228" s="24" t="s">
        <v>325</v>
      </c>
      <c r="C228" s="20" t="s">
        <v>120</v>
      </c>
      <c r="D228" s="21">
        <v>3466.65</v>
      </c>
      <c r="E228" s="22" t="s">
        <v>407</v>
      </c>
      <c r="F228" s="22" t="s">
        <v>378</v>
      </c>
      <c r="G228" s="25">
        <v>3466.65</v>
      </c>
      <c r="H228" s="6" t="s">
        <v>13</v>
      </c>
      <c r="I228" s="17">
        <f t="shared" si="12"/>
        <v>-16</v>
      </c>
      <c r="J228" s="18">
        <f t="shared" si="13"/>
        <v>-55466.400000000001</v>
      </c>
    </row>
    <row r="229" spans="1:10" x14ac:dyDescent="0.15">
      <c r="A229" s="6"/>
      <c r="B229" s="24" t="s">
        <v>326</v>
      </c>
      <c r="C229" s="20" t="s">
        <v>120</v>
      </c>
      <c r="D229" s="21">
        <v>148.09</v>
      </c>
      <c r="E229" s="22" t="s">
        <v>382</v>
      </c>
      <c r="F229" s="22" t="s">
        <v>383</v>
      </c>
      <c r="G229" s="25">
        <v>148.09</v>
      </c>
      <c r="H229" s="6" t="s">
        <v>13</v>
      </c>
      <c r="I229" s="17">
        <f t="shared" si="12"/>
        <v>-2</v>
      </c>
      <c r="J229" s="18">
        <f t="shared" si="13"/>
        <v>-296.18</v>
      </c>
    </row>
    <row r="230" spans="1:10" x14ac:dyDescent="0.15">
      <c r="A230" s="6"/>
      <c r="B230" s="24" t="s">
        <v>327</v>
      </c>
      <c r="C230" s="20" t="s">
        <v>372</v>
      </c>
      <c r="D230" s="21">
        <v>446.72</v>
      </c>
      <c r="E230" s="22" t="s">
        <v>408</v>
      </c>
      <c r="F230" s="22" t="s">
        <v>418</v>
      </c>
      <c r="G230" s="25">
        <v>446.72</v>
      </c>
      <c r="H230" s="6" t="s">
        <v>13</v>
      </c>
      <c r="I230" s="17">
        <f t="shared" si="12"/>
        <v>-15</v>
      </c>
      <c r="J230" s="18">
        <f t="shared" si="13"/>
        <v>-6700.8</v>
      </c>
    </row>
    <row r="231" spans="1:10" x14ac:dyDescent="0.15">
      <c r="A231" s="6"/>
      <c r="B231" s="24" t="s">
        <v>328</v>
      </c>
      <c r="C231" s="20" t="s">
        <v>376</v>
      </c>
      <c r="D231" s="21">
        <v>360</v>
      </c>
      <c r="E231" s="22" t="s">
        <v>398</v>
      </c>
      <c r="F231" s="22" t="s">
        <v>381</v>
      </c>
      <c r="G231" s="25">
        <v>360</v>
      </c>
      <c r="H231" s="6" t="s">
        <v>13</v>
      </c>
      <c r="I231" s="17">
        <f t="shared" si="12"/>
        <v>-1</v>
      </c>
      <c r="J231" s="18">
        <f t="shared" si="13"/>
        <v>-360</v>
      </c>
    </row>
    <row r="232" spans="1:10" x14ac:dyDescent="0.15">
      <c r="A232" s="6"/>
      <c r="B232" s="24" t="s">
        <v>329</v>
      </c>
      <c r="C232" s="20" t="s">
        <v>393</v>
      </c>
      <c r="D232" s="21">
        <v>300</v>
      </c>
      <c r="E232" s="22" t="s">
        <v>392</v>
      </c>
      <c r="F232" s="22" t="s">
        <v>392</v>
      </c>
      <c r="G232" s="25">
        <v>300</v>
      </c>
      <c r="H232" s="6" t="s">
        <v>13</v>
      </c>
      <c r="I232" s="17">
        <f t="shared" si="12"/>
        <v>0</v>
      </c>
      <c r="J232" s="18">
        <f t="shared" si="13"/>
        <v>0</v>
      </c>
    </row>
    <row r="233" spans="1:10" x14ac:dyDescent="0.15">
      <c r="A233" s="6"/>
      <c r="B233" s="24" t="s">
        <v>330</v>
      </c>
      <c r="C233" s="20" t="s">
        <v>371</v>
      </c>
      <c r="D233" s="21">
        <v>8100</v>
      </c>
      <c r="E233" s="22" t="s">
        <v>401</v>
      </c>
      <c r="F233" s="22" t="s">
        <v>376</v>
      </c>
      <c r="G233" s="25">
        <v>8100</v>
      </c>
      <c r="H233" s="6" t="s">
        <v>13</v>
      </c>
      <c r="I233" s="17">
        <f t="shared" si="12"/>
        <v>1</v>
      </c>
      <c r="J233" s="18">
        <f t="shared" si="13"/>
        <v>8100</v>
      </c>
    </row>
    <row r="234" spans="1:10" x14ac:dyDescent="0.15">
      <c r="A234" s="6"/>
      <c r="B234" s="24" t="s">
        <v>24</v>
      </c>
      <c r="C234" s="20" t="s">
        <v>377</v>
      </c>
      <c r="D234" s="21">
        <v>21.5</v>
      </c>
      <c r="E234" s="22">
        <v>45799</v>
      </c>
      <c r="F234" s="22" t="s">
        <v>413</v>
      </c>
      <c r="G234" s="25">
        <v>21.5</v>
      </c>
      <c r="H234" s="6" t="s">
        <v>13</v>
      </c>
      <c r="I234" s="17">
        <f t="shared" si="12"/>
        <v>-20</v>
      </c>
      <c r="J234" s="18">
        <f t="shared" si="13"/>
        <v>-430</v>
      </c>
    </row>
    <row r="235" spans="1:10" x14ac:dyDescent="0.15">
      <c r="A235" s="6"/>
      <c r="B235" s="24" t="s">
        <v>28</v>
      </c>
      <c r="C235" s="20" t="s">
        <v>377</v>
      </c>
      <c r="D235" s="21">
        <v>22984.53</v>
      </c>
      <c r="E235" s="22">
        <v>45799</v>
      </c>
      <c r="F235" s="22" t="s">
        <v>413</v>
      </c>
      <c r="G235" s="25">
        <v>19361.5</v>
      </c>
      <c r="H235" s="6" t="s">
        <v>13</v>
      </c>
      <c r="I235" s="17">
        <f t="shared" si="12"/>
        <v>-20</v>
      </c>
      <c r="J235" s="18">
        <f t="shared" si="13"/>
        <v>-459690.6</v>
      </c>
    </row>
    <row r="236" spans="1:10" x14ac:dyDescent="0.15">
      <c r="A236" s="6"/>
      <c r="B236" s="24" t="s">
        <v>331</v>
      </c>
      <c r="C236" s="20" t="s">
        <v>402</v>
      </c>
      <c r="D236" s="21">
        <v>340.95</v>
      </c>
      <c r="E236" s="22" t="s">
        <v>432</v>
      </c>
      <c r="F236" s="22" t="s">
        <v>432</v>
      </c>
      <c r="G236" s="25">
        <v>340.95</v>
      </c>
      <c r="H236" s="6" t="s">
        <v>13</v>
      </c>
      <c r="I236" s="17">
        <f t="shared" si="12"/>
        <v>0</v>
      </c>
      <c r="J236" s="18">
        <f t="shared" si="13"/>
        <v>0</v>
      </c>
    </row>
    <row r="237" spans="1:10" x14ac:dyDescent="0.15">
      <c r="A237" s="6"/>
      <c r="B237" s="24" t="s">
        <v>332</v>
      </c>
      <c r="C237" s="20" t="s">
        <v>395</v>
      </c>
      <c r="D237" s="21">
        <v>20000</v>
      </c>
      <c r="E237" s="22" t="s">
        <v>429</v>
      </c>
      <c r="F237" s="22" t="s">
        <v>430</v>
      </c>
      <c r="G237" s="25">
        <v>20000</v>
      </c>
      <c r="H237" s="6" t="s">
        <v>13</v>
      </c>
      <c r="I237" s="17">
        <f t="shared" si="12"/>
        <v>-1</v>
      </c>
      <c r="J237" s="18">
        <f t="shared" si="13"/>
        <v>-20000</v>
      </c>
    </row>
    <row r="238" spans="1:10" x14ac:dyDescent="0.15">
      <c r="A238" s="6"/>
      <c r="B238" s="24" t="s">
        <v>333</v>
      </c>
      <c r="C238" s="20" t="s">
        <v>404</v>
      </c>
      <c r="D238" s="21">
        <v>319</v>
      </c>
      <c r="E238" s="22" t="s">
        <v>396</v>
      </c>
      <c r="F238" s="22" t="s">
        <v>389</v>
      </c>
      <c r="G238" s="25">
        <v>319</v>
      </c>
      <c r="H238" s="6" t="s">
        <v>13</v>
      </c>
      <c r="I238" s="17">
        <f t="shared" si="12"/>
        <v>-11</v>
      </c>
      <c r="J238" s="18">
        <f t="shared" si="13"/>
        <v>-3509</v>
      </c>
    </row>
    <row r="239" spans="1:10" x14ac:dyDescent="0.15">
      <c r="A239" s="6"/>
      <c r="B239" s="24" t="s">
        <v>334</v>
      </c>
      <c r="C239" s="20" t="s">
        <v>380</v>
      </c>
      <c r="D239" s="21">
        <v>2700</v>
      </c>
      <c r="E239" s="22" t="s">
        <v>385</v>
      </c>
      <c r="F239" s="22" t="s">
        <v>385</v>
      </c>
      <c r="G239" s="25">
        <v>2700</v>
      </c>
      <c r="H239" s="6" t="s">
        <v>13</v>
      </c>
      <c r="I239" s="17">
        <f t="shared" si="12"/>
        <v>0</v>
      </c>
      <c r="J239" s="18">
        <f t="shared" si="13"/>
        <v>0</v>
      </c>
    </row>
    <row r="240" spans="1:10" x14ac:dyDescent="0.15">
      <c r="A240" s="6"/>
      <c r="B240" s="24" t="s">
        <v>335</v>
      </c>
      <c r="C240" s="20" t="s">
        <v>381</v>
      </c>
      <c r="D240" s="21">
        <v>60102.29</v>
      </c>
      <c r="E240" s="22" t="s">
        <v>417</v>
      </c>
      <c r="F240" s="22" t="s">
        <v>418</v>
      </c>
      <c r="G240" s="25">
        <v>50628.41</v>
      </c>
      <c r="H240" s="6" t="s">
        <v>13</v>
      </c>
      <c r="I240" s="17">
        <f t="shared" si="12"/>
        <v>-18</v>
      </c>
      <c r="J240" s="18">
        <f t="shared" si="13"/>
        <v>-1081841.22</v>
      </c>
    </row>
    <row r="241" spans="1:10" x14ac:dyDescent="0.15">
      <c r="A241" s="6"/>
      <c r="B241" s="24" t="s">
        <v>336</v>
      </c>
      <c r="C241" s="20" t="s">
        <v>386</v>
      </c>
      <c r="D241" s="21">
        <v>2141.1</v>
      </c>
      <c r="E241" s="22" t="s">
        <v>424</v>
      </c>
      <c r="F241" s="22" t="s">
        <v>440</v>
      </c>
      <c r="G241" s="25">
        <v>1841.1</v>
      </c>
      <c r="H241" s="6" t="s">
        <v>13</v>
      </c>
      <c r="I241" s="17">
        <f t="shared" si="12"/>
        <v>-12</v>
      </c>
      <c r="J241" s="18">
        <f t="shared" si="13"/>
        <v>-25693.199999999997</v>
      </c>
    </row>
    <row r="242" spans="1:10" x14ac:dyDescent="0.15">
      <c r="A242" s="6"/>
      <c r="B242" s="24" t="s">
        <v>337</v>
      </c>
      <c r="C242" s="20" t="s">
        <v>394</v>
      </c>
      <c r="D242" s="21">
        <v>616.6</v>
      </c>
      <c r="E242" s="22" t="s">
        <v>423</v>
      </c>
      <c r="F242" s="22" t="s">
        <v>423</v>
      </c>
      <c r="G242" s="25">
        <v>616.6</v>
      </c>
      <c r="H242" s="6" t="s">
        <v>13</v>
      </c>
      <c r="I242" s="17">
        <f t="shared" si="12"/>
        <v>0</v>
      </c>
      <c r="J242" s="18">
        <f t="shared" si="13"/>
        <v>0</v>
      </c>
    </row>
    <row r="243" spans="1:10" x14ac:dyDescent="0.15">
      <c r="A243" s="6"/>
      <c r="B243" s="24" t="s">
        <v>338</v>
      </c>
      <c r="C243" s="20" t="s">
        <v>401</v>
      </c>
      <c r="D243" s="21">
        <v>715.3</v>
      </c>
      <c r="E243" s="22" t="s">
        <v>398</v>
      </c>
      <c r="F243" s="22" t="s">
        <v>381</v>
      </c>
      <c r="G243" s="25">
        <v>505.3</v>
      </c>
      <c r="H243" s="6" t="s">
        <v>13</v>
      </c>
      <c r="I243" s="17">
        <f t="shared" si="12"/>
        <v>-1</v>
      </c>
      <c r="J243" s="18">
        <f t="shared" si="13"/>
        <v>-715.3</v>
      </c>
    </row>
    <row r="244" spans="1:10" x14ac:dyDescent="0.15">
      <c r="A244" s="6"/>
      <c r="B244" s="24" t="s">
        <v>339</v>
      </c>
      <c r="C244" s="20" t="s">
        <v>405</v>
      </c>
      <c r="D244" s="21">
        <v>355.88</v>
      </c>
      <c r="E244" s="22" t="s">
        <v>422</v>
      </c>
      <c r="F244" s="22" t="s">
        <v>422</v>
      </c>
      <c r="G244" s="25">
        <v>355.88</v>
      </c>
      <c r="H244" s="6" t="s">
        <v>13</v>
      </c>
      <c r="I244" s="17">
        <f t="shared" si="12"/>
        <v>0</v>
      </c>
      <c r="J244" s="18">
        <f t="shared" si="13"/>
        <v>0</v>
      </c>
    </row>
    <row r="245" spans="1:10" x14ac:dyDescent="0.15">
      <c r="A245" s="6"/>
      <c r="B245" s="24" t="s">
        <v>340</v>
      </c>
      <c r="C245" s="20" t="s">
        <v>394</v>
      </c>
      <c r="D245" s="21">
        <v>2854.8</v>
      </c>
      <c r="E245" s="22" t="s">
        <v>423</v>
      </c>
      <c r="F245" s="22" t="s">
        <v>423</v>
      </c>
      <c r="G245" s="25">
        <v>2404.8000000000002</v>
      </c>
      <c r="H245" s="6" t="s">
        <v>13</v>
      </c>
      <c r="I245" s="17">
        <f t="shared" si="12"/>
        <v>0</v>
      </c>
      <c r="J245" s="18">
        <f t="shared" si="13"/>
        <v>0</v>
      </c>
    </row>
    <row r="246" spans="1:10" x14ac:dyDescent="0.15">
      <c r="A246" s="6"/>
      <c r="B246" s="24" t="s">
        <v>341</v>
      </c>
      <c r="C246" s="20" t="s">
        <v>377</v>
      </c>
      <c r="D246" s="21">
        <v>135.69</v>
      </c>
      <c r="E246" s="22">
        <v>45799</v>
      </c>
      <c r="F246" s="22" t="s">
        <v>413</v>
      </c>
      <c r="G246" s="25">
        <v>117.69</v>
      </c>
      <c r="H246" s="6" t="s">
        <v>13</v>
      </c>
      <c r="I246" s="17">
        <f t="shared" si="12"/>
        <v>-20</v>
      </c>
      <c r="J246" s="18">
        <f t="shared" si="13"/>
        <v>-2713.8</v>
      </c>
    </row>
    <row r="247" spans="1:10" x14ac:dyDescent="0.15">
      <c r="A247" s="6"/>
      <c r="B247" s="24" t="s">
        <v>22</v>
      </c>
      <c r="C247" s="20" t="s">
        <v>377</v>
      </c>
      <c r="D247" s="21">
        <v>4364.67</v>
      </c>
      <c r="E247" s="22">
        <v>45799</v>
      </c>
      <c r="F247" s="22" t="s">
        <v>413</v>
      </c>
      <c r="G247" s="25">
        <v>3676.67</v>
      </c>
      <c r="H247" s="6" t="s">
        <v>13</v>
      </c>
      <c r="I247" s="17">
        <f t="shared" si="12"/>
        <v>-20</v>
      </c>
      <c r="J247" s="18">
        <f t="shared" si="13"/>
        <v>-87293.4</v>
      </c>
    </row>
    <row r="248" spans="1:10" x14ac:dyDescent="0.15">
      <c r="A248" s="6"/>
      <c r="B248" s="24" t="s">
        <v>193</v>
      </c>
      <c r="C248" s="20" t="s">
        <v>374</v>
      </c>
      <c r="D248" s="21">
        <v>924.59</v>
      </c>
      <c r="E248" s="22" t="s">
        <v>372</v>
      </c>
      <c r="F248" s="22" t="s">
        <v>393</v>
      </c>
      <c r="G248" s="25">
        <v>909.84</v>
      </c>
      <c r="H248" s="6" t="s">
        <v>13</v>
      </c>
      <c r="I248" s="17">
        <f t="shared" si="12"/>
        <v>-1</v>
      </c>
      <c r="J248" s="18">
        <f t="shared" si="13"/>
        <v>-924.59</v>
      </c>
    </row>
    <row r="249" spans="1:10" x14ac:dyDescent="0.15">
      <c r="A249" s="6"/>
      <c r="B249" s="24" t="s">
        <v>342</v>
      </c>
      <c r="C249" s="20" t="s">
        <v>83</v>
      </c>
      <c r="D249" s="21">
        <v>19982.52</v>
      </c>
      <c r="E249" s="22" t="s">
        <v>119</v>
      </c>
      <c r="F249" s="22" t="s">
        <v>119</v>
      </c>
      <c r="G249" s="25">
        <v>19982.52</v>
      </c>
      <c r="H249" s="6" t="s">
        <v>13</v>
      </c>
      <c r="I249" s="17">
        <f t="shared" si="12"/>
        <v>0</v>
      </c>
      <c r="J249" s="18">
        <f t="shared" si="13"/>
        <v>0</v>
      </c>
    </row>
    <row r="250" spans="1:10" x14ac:dyDescent="0.15">
      <c r="A250" s="6"/>
      <c r="B250" s="24" t="s">
        <v>343</v>
      </c>
      <c r="C250" s="20" t="s">
        <v>398</v>
      </c>
      <c r="D250" s="21">
        <v>234.82</v>
      </c>
      <c r="E250" s="22" t="s">
        <v>433</v>
      </c>
      <c r="F250" s="22" t="s">
        <v>421</v>
      </c>
      <c r="G250" s="25">
        <v>234.82</v>
      </c>
      <c r="H250" s="6" t="s">
        <v>13</v>
      </c>
      <c r="I250" s="17">
        <f t="shared" si="12"/>
        <v>1</v>
      </c>
      <c r="J250" s="18">
        <f t="shared" si="13"/>
        <v>234.82</v>
      </c>
    </row>
    <row r="251" spans="1:10" x14ac:dyDescent="0.15">
      <c r="A251" s="6"/>
      <c r="B251" s="24" t="s">
        <v>344</v>
      </c>
      <c r="C251" s="20" t="s">
        <v>406</v>
      </c>
      <c r="D251" s="21">
        <v>2450</v>
      </c>
      <c r="E251" s="22" t="s">
        <v>441</v>
      </c>
      <c r="F251" s="22" t="s">
        <v>423</v>
      </c>
      <c r="G251" s="25">
        <v>2450</v>
      </c>
      <c r="H251" s="6" t="s">
        <v>13</v>
      </c>
      <c r="I251" s="17">
        <f t="shared" si="12"/>
        <v>1</v>
      </c>
      <c r="J251" s="18">
        <f t="shared" si="13"/>
        <v>2450</v>
      </c>
    </row>
    <row r="252" spans="1:10" x14ac:dyDescent="0.15">
      <c r="A252" s="6"/>
      <c r="B252" s="24" t="s">
        <v>345</v>
      </c>
      <c r="C252" s="20" t="s">
        <v>385</v>
      </c>
      <c r="D252" s="21">
        <v>147.18</v>
      </c>
      <c r="E252" s="22" t="s">
        <v>423</v>
      </c>
      <c r="F252" s="22" t="s">
        <v>426</v>
      </c>
      <c r="G252" s="25">
        <v>147.18</v>
      </c>
      <c r="H252" s="6" t="s">
        <v>13</v>
      </c>
      <c r="I252" s="17">
        <f t="shared" si="12"/>
        <v>-2</v>
      </c>
      <c r="J252" s="18">
        <f t="shared" si="13"/>
        <v>-294.36</v>
      </c>
    </row>
    <row r="253" spans="1:10" x14ac:dyDescent="0.15">
      <c r="A253" s="6"/>
      <c r="B253" s="24" t="s">
        <v>346</v>
      </c>
      <c r="C253" s="20" t="s">
        <v>380</v>
      </c>
      <c r="D253" s="21">
        <v>9115.7199999999993</v>
      </c>
      <c r="E253" s="22" t="s">
        <v>385</v>
      </c>
      <c r="F253" s="22" t="s">
        <v>391</v>
      </c>
      <c r="G253" s="25">
        <v>9115.7199999999993</v>
      </c>
      <c r="H253" s="6" t="s">
        <v>13</v>
      </c>
      <c r="I253" s="17">
        <f t="shared" si="12"/>
        <v>1</v>
      </c>
      <c r="J253" s="18">
        <f t="shared" si="13"/>
        <v>9115.7199999999993</v>
      </c>
    </row>
    <row r="254" spans="1:10" x14ac:dyDescent="0.15">
      <c r="A254" s="6"/>
      <c r="B254" s="24" t="s">
        <v>347</v>
      </c>
      <c r="C254" s="20" t="s">
        <v>387</v>
      </c>
      <c r="D254" s="21">
        <v>13158.84</v>
      </c>
      <c r="E254" s="22" t="s">
        <v>423</v>
      </c>
      <c r="F254" s="22" t="s">
        <v>423</v>
      </c>
      <c r="G254" s="25">
        <v>13158.84</v>
      </c>
      <c r="H254" s="6" t="s">
        <v>13</v>
      </c>
      <c r="I254" s="17">
        <f t="shared" si="12"/>
        <v>0</v>
      </c>
      <c r="J254" s="18">
        <f t="shared" si="13"/>
        <v>0</v>
      </c>
    </row>
    <row r="255" spans="1:10" x14ac:dyDescent="0.15">
      <c r="A255" s="6"/>
      <c r="B255" s="24" t="s">
        <v>348</v>
      </c>
      <c r="C255" s="20" t="s">
        <v>407</v>
      </c>
      <c r="D255" s="21">
        <v>690</v>
      </c>
      <c r="E255" s="22" t="s">
        <v>385</v>
      </c>
      <c r="F255" s="22" t="s">
        <v>385</v>
      </c>
      <c r="G255" s="25">
        <v>690</v>
      </c>
      <c r="H255" s="6" t="s">
        <v>13</v>
      </c>
      <c r="I255" s="17">
        <f t="shared" si="12"/>
        <v>0</v>
      </c>
      <c r="J255" s="18">
        <f t="shared" si="13"/>
        <v>0</v>
      </c>
    </row>
    <row r="256" spans="1:10" x14ac:dyDescent="0.15">
      <c r="A256" s="6"/>
      <c r="B256" s="24" t="s">
        <v>349</v>
      </c>
      <c r="C256" s="20" t="s">
        <v>393</v>
      </c>
      <c r="D256" s="21">
        <v>431.97</v>
      </c>
      <c r="E256" s="22" t="s">
        <v>385</v>
      </c>
      <c r="F256" s="22" t="s">
        <v>385</v>
      </c>
      <c r="G256" s="25">
        <v>431.97</v>
      </c>
      <c r="H256" s="6" t="s">
        <v>13</v>
      </c>
      <c r="I256" s="17">
        <f t="shared" si="12"/>
        <v>0</v>
      </c>
      <c r="J256" s="18">
        <f t="shared" si="13"/>
        <v>0</v>
      </c>
    </row>
    <row r="257" spans="1:10" x14ac:dyDescent="0.15">
      <c r="A257" s="6"/>
      <c r="B257" s="24" t="s">
        <v>350</v>
      </c>
      <c r="C257" s="20" t="s">
        <v>372</v>
      </c>
      <c r="D257" s="21">
        <v>2125</v>
      </c>
      <c r="E257" s="22" t="s">
        <v>390</v>
      </c>
      <c r="F257" s="22" t="s">
        <v>418</v>
      </c>
      <c r="G257" s="25">
        <v>2125</v>
      </c>
      <c r="H257" s="6" t="s">
        <v>13</v>
      </c>
      <c r="I257" s="17">
        <f t="shared" si="12"/>
        <v>-11</v>
      </c>
      <c r="J257" s="18">
        <f t="shared" si="13"/>
        <v>-23375</v>
      </c>
    </row>
    <row r="258" spans="1:10" x14ac:dyDescent="0.15">
      <c r="A258" s="6"/>
      <c r="B258" s="24" t="s">
        <v>351</v>
      </c>
      <c r="C258" s="20" t="s">
        <v>389</v>
      </c>
      <c r="D258" s="21">
        <v>796.93</v>
      </c>
      <c r="E258" s="22" t="s">
        <v>442</v>
      </c>
      <c r="F258" s="22" t="s">
        <v>424</v>
      </c>
      <c r="G258" s="25">
        <v>796.93</v>
      </c>
      <c r="H258" s="6" t="s">
        <v>13</v>
      </c>
      <c r="I258" s="17">
        <f t="shared" si="12"/>
        <v>-3</v>
      </c>
      <c r="J258" s="18">
        <f t="shared" si="13"/>
        <v>-2390.79</v>
      </c>
    </row>
    <row r="259" spans="1:10" x14ac:dyDescent="0.15">
      <c r="A259" s="6"/>
      <c r="B259" s="24" t="s">
        <v>352</v>
      </c>
      <c r="C259" s="20" t="s">
        <v>389</v>
      </c>
      <c r="D259" s="21">
        <v>1504.25</v>
      </c>
      <c r="E259" s="22" t="s">
        <v>423</v>
      </c>
      <c r="F259" s="22" t="s">
        <v>423</v>
      </c>
      <c r="G259" s="25">
        <v>1504.25</v>
      </c>
      <c r="H259" s="6" t="s">
        <v>13</v>
      </c>
      <c r="I259" s="17">
        <f t="shared" si="12"/>
        <v>0</v>
      </c>
      <c r="J259" s="18">
        <f t="shared" si="13"/>
        <v>0</v>
      </c>
    </row>
    <row r="260" spans="1:10" x14ac:dyDescent="0.15">
      <c r="A260" s="6"/>
      <c r="B260" s="24" t="s">
        <v>353</v>
      </c>
      <c r="C260" s="20" t="s">
        <v>120</v>
      </c>
      <c r="D260" s="21">
        <v>1504.25</v>
      </c>
      <c r="E260" s="22" t="s">
        <v>372</v>
      </c>
      <c r="F260" s="22" t="s">
        <v>393</v>
      </c>
      <c r="G260" s="25">
        <v>1504.25</v>
      </c>
      <c r="H260" s="6" t="s">
        <v>13</v>
      </c>
      <c r="I260" s="17">
        <f t="shared" si="12"/>
        <v>-1</v>
      </c>
      <c r="J260" s="18">
        <f t="shared" si="13"/>
        <v>-1504.25</v>
      </c>
    </row>
    <row r="261" spans="1:10" x14ac:dyDescent="0.15">
      <c r="A261" s="6"/>
      <c r="B261" s="24" t="s">
        <v>354</v>
      </c>
      <c r="C261" s="20" t="s">
        <v>402</v>
      </c>
      <c r="D261" s="21">
        <v>5229.2700000000004</v>
      </c>
      <c r="E261" s="22" t="s">
        <v>438</v>
      </c>
      <c r="F261" s="22" t="s">
        <v>439</v>
      </c>
      <c r="G261" s="25">
        <v>5229.2700000000004</v>
      </c>
      <c r="H261" s="6" t="s">
        <v>13</v>
      </c>
      <c r="I261" s="17">
        <f t="shared" si="12"/>
        <v>-1</v>
      </c>
      <c r="J261" s="18">
        <f t="shared" si="13"/>
        <v>-5229.2700000000004</v>
      </c>
    </row>
    <row r="262" spans="1:10" x14ac:dyDescent="0.15">
      <c r="A262" s="6"/>
      <c r="B262" s="24" t="s">
        <v>355</v>
      </c>
      <c r="C262" s="20" t="s">
        <v>408</v>
      </c>
      <c r="D262" s="21">
        <v>88699.68</v>
      </c>
      <c r="E262" s="22" t="s">
        <v>427</v>
      </c>
      <c r="F262" s="22" t="s">
        <v>421</v>
      </c>
      <c r="G262" s="25">
        <v>88699.68</v>
      </c>
      <c r="H262" s="6" t="s">
        <v>13</v>
      </c>
      <c r="I262" s="17">
        <f t="shared" si="12"/>
        <v>-26</v>
      </c>
      <c r="J262" s="18">
        <f t="shared" si="13"/>
        <v>-2306191.6799999997</v>
      </c>
    </row>
    <row r="263" spans="1:10" x14ac:dyDescent="0.15">
      <c r="A263" s="6"/>
      <c r="B263" s="24" t="s">
        <v>356</v>
      </c>
      <c r="C263" s="20" t="s">
        <v>409</v>
      </c>
      <c r="D263" s="21">
        <v>250</v>
      </c>
      <c r="E263" s="22" t="s">
        <v>401</v>
      </c>
      <c r="F263" s="22" t="s">
        <v>401</v>
      </c>
      <c r="G263" s="25">
        <v>250</v>
      </c>
      <c r="H263" s="6" t="s">
        <v>13</v>
      </c>
      <c r="I263" s="17">
        <f t="shared" ref="I263:I277" si="14">F263-E263</f>
        <v>0</v>
      </c>
      <c r="J263" s="18">
        <f t="shared" ref="J263:J277" si="15">I263*D263</f>
        <v>0</v>
      </c>
    </row>
    <row r="264" spans="1:10" x14ac:dyDescent="0.15">
      <c r="A264" s="6"/>
      <c r="B264" s="24" t="s">
        <v>357</v>
      </c>
      <c r="C264" s="20" t="s">
        <v>120</v>
      </c>
      <c r="D264" s="21">
        <v>15300</v>
      </c>
      <c r="E264" s="22" t="s">
        <v>413</v>
      </c>
      <c r="F264" s="22" t="s">
        <v>413</v>
      </c>
      <c r="G264" s="25">
        <v>15300</v>
      </c>
      <c r="H264" s="6" t="s">
        <v>13</v>
      </c>
      <c r="I264" s="17">
        <f t="shared" si="14"/>
        <v>0</v>
      </c>
      <c r="J264" s="18">
        <f t="shared" si="15"/>
        <v>0</v>
      </c>
    </row>
    <row r="265" spans="1:10" x14ac:dyDescent="0.15">
      <c r="A265" s="6"/>
      <c r="B265" s="24" t="s">
        <v>358</v>
      </c>
      <c r="C265" s="20" t="s">
        <v>385</v>
      </c>
      <c r="D265" s="21">
        <v>512.36</v>
      </c>
      <c r="E265" s="22" t="s">
        <v>423</v>
      </c>
      <c r="F265" s="22" t="s">
        <v>423</v>
      </c>
      <c r="G265" s="25">
        <v>512.36</v>
      </c>
      <c r="H265" s="6" t="s">
        <v>13</v>
      </c>
      <c r="I265" s="17">
        <f t="shared" si="14"/>
        <v>0</v>
      </c>
      <c r="J265" s="18">
        <f t="shared" si="15"/>
        <v>0</v>
      </c>
    </row>
    <row r="266" spans="1:10" x14ac:dyDescent="0.15">
      <c r="A266" s="6"/>
      <c r="B266" s="24" t="s">
        <v>359</v>
      </c>
      <c r="C266" s="20" t="s">
        <v>410</v>
      </c>
      <c r="D266" s="21">
        <v>157.5</v>
      </c>
      <c r="E266" s="22" t="s">
        <v>410</v>
      </c>
      <c r="F266" s="22" t="s">
        <v>397</v>
      </c>
      <c r="G266" s="25">
        <v>157.5</v>
      </c>
      <c r="H266" s="6" t="s">
        <v>13</v>
      </c>
      <c r="I266" s="17">
        <f t="shared" si="14"/>
        <v>6</v>
      </c>
      <c r="J266" s="18">
        <f t="shared" si="15"/>
        <v>945</v>
      </c>
    </row>
    <row r="267" spans="1:10" x14ac:dyDescent="0.15">
      <c r="A267" s="6"/>
      <c r="B267" s="24" t="s">
        <v>360</v>
      </c>
      <c r="C267" s="20" t="s">
        <v>400</v>
      </c>
      <c r="D267" s="21">
        <v>2400</v>
      </c>
      <c r="E267" s="22" t="s">
        <v>422</v>
      </c>
      <c r="F267" s="22" t="s">
        <v>422</v>
      </c>
      <c r="G267" s="25">
        <v>2400</v>
      </c>
      <c r="H267" s="6" t="s">
        <v>13</v>
      </c>
      <c r="I267" s="17">
        <f t="shared" si="14"/>
        <v>0</v>
      </c>
      <c r="J267" s="18">
        <f t="shared" si="15"/>
        <v>0</v>
      </c>
    </row>
    <row r="268" spans="1:10" x14ac:dyDescent="0.15">
      <c r="A268" s="6"/>
      <c r="B268" s="24" t="s">
        <v>361</v>
      </c>
      <c r="C268" s="20" t="s">
        <v>405</v>
      </c>
      <c r="D268" s="21">
        <v>312</v>
      </c>
      <c r="E268" s="22" t="s">
        <v>443</v>
      </c>
      <c r="F268" s="22" t="s">
        <v>430</v>
      </c>
      <c r="G268" s="25">
        <v>267</v>
      </c>
      <c r="H268" s="6" t="s">
        <v>13</v>
      </c>
      <c r="I268" s="17">
        <f t="shared" si="14"/>
        <v>1</v>
      </c>
      <c r="J268" s="18">
        <f t="shared" si="15"/>
        <v>312</v>
      </c>
    </row>
    <row r="269" spans="1:10" x14ac:dyDescent="0.15">
      <c r="A269" s="6"/>
      <c r="B269" s="24" t="s">
        <v>362</v>
      </c>
      <c r="C269" s="20" t="s">
        <v>370</v>
      </c>
      <c r="D269" s="21">
        <v>690</v>
      </c>
      <c r="E269" s="22" t="s">
        <v>372</v>
      </c>
      <c r="F269" s="22" t="s">
        <v>393</v>
      </c>
      <c r="G269" s="25">
        <v>690</v>
      </c>
      <c r="H269" s="6" t="s">
        <v>13</v>
      </c>
      <c r="I269" s="17">
        <f t="shared" si="14"/>
        <v>-1</v>
      </c>
      <c r="J269" s="18">
        <f t="shared" si="15"/>
        <v>-690</v>
      </c>
    </row>
    <row r="270" spans="1:10" x14ac:dyDescent="0.15">
      <c r="A270" s="6"/>
      <c r="B270" s="24" t="s">
        <v>314</v>
      </c>
      <c r="C270" s="20" t="s">
        <v>410</v>
      </c>
      <c r="D270" s="21">
        <v>120</v>
      </c>
      <c r="E270" s="22" t="s">
        <v>400</v>
      </c>
      <c r="F270" s="22" t="s">
        <v>400</v>
      </c>
      <c r="G270" s="25">
        <v>120</v>
      </c>
      <c r="H270" s="6" t="s">
        <v>13</v>
      </c>
      <c r="I270" s="17">
        <f t="shared" si="14"/>
        <v>0</v>
      </c>
      <c r="J270" s="18">
        <f t="shared" si="15"/>
        <v>0</v>
      </c>
    </row>
    <row r="271" spans="1:10" x14ac:dyDescent="0.15">
      <c r="A271" s="6"/>
      <c r="B271" s="24" t="s">
        <v>363</v>
      </c>
      <c r="C271" s="20" t="s">
        <v>376</v>
      </c>
      <c r="D271" s="21">
        <v>108.36</v>
      </c>
      <c r="E271" s="22" t="s">
        <v>398</v>
      </c>
      <c r="F271" s="22" t="s">
        <v>381</v>
      </c>
      <c r="G271" s="25">
        <v>108.36</v>
      </c>
      <c r="H271" s="6" t="s">
        <v>13</v>
      </c>
      <c r="I271" s="17">
        <f t="shared" si="14"/>
        <v>-1</v>
      </c>
      <c r="J271" s="18">
        <f t="shared" si="15"/>
        <v>-108.36</v>
      </c>
    </row>
    <row r="272" spans="1:10" x14ac:dyDescent="0.15">
      <c r="A272" s="6"/>
      <c r="B272" s="24" t="s">
        <v>364</v>
      </c>
      <c r="C272" s="20" t="s">
        <v>86</v>
      </c>
      <c r="D272" s="21">
        <v>4202.62</v>
      </c>
      <c r="E272" s="22" t="s">
        <v>119</v>
      </c>
      <c r="F272" s="22" t="s">
        <v>119</v>
      </c>
      <c r="G272" s="25">
        <v>4202.62</v>
      </c>
      <c r="H272" s="6" t="s">
        <v>13</v>
      </c>
      <c r="I272" s="17">
        <f t="shared" si="14"/>
        <v>0</v>
      </c>
      <c r="J272" s="18">
        <f t="shared" si="15"/>
        <v>0</v>
      </c>
    </row>
    <row r="273" spans="1:10" x14ac:dyDescent="0.15">
      <c r="A273" s="6"/>
      <c r="B273" s="24" t="s">
        <v>365</v>
      </c>
      <c r="C273" s="20" t="s">
        <v>86</v>
      </c>
      <c r="D273" s="21">
        <v>860.84</v>
      </c>
      <c r="E273" s="22" t="s">
        <v>412</v>
      </c>
      <c r="F273" s="22" t="s">
        <v>119</v>
      </c>
      <c r="G273" s="25">
        <v>860.84</v>
      </c>
      <c r="H273" s="6" t="s">
        <v>13</v>
      </c>
      <c r="I273" s="17">
        <f t="shared" si="14"/>
        <v>-10</v>
      </c>
      <c r="J273" s="18">
        <f t="shared" si="15"/>
        <v>-8608.4</v>
      </c>
    </row>
    <row r="274" spans="1:10" x14ac:dyDescent="0.15">
      <c r="A274" s="6"/>
      <c r="B274" s="24" t="s">
        <v>366</v>
      </c>
      <c r="C274" s="20" t="s">
        <v>395</v>
      </c>
      <c r="D274" s="21">
        <v>1300</v>
      </c>
      <c r="E274" s="22" t="s">
        <v>444</v>
      </c>
      <c r="F274" s="22" t="s">
        <v>430</v>
      </c>
      <c r="G274" s="25">
        <v>1300</v>
      </c>
      <c r="H274" s="6" t="s">
        <v>13</v>
      </c>
      <c r="I274" s="17">
        <f t="shared" si="14"/>
        <v>-2</v>
      </c>
      <c r="J274" s="18">
        <f t="shared" si="15"/>
        <v>-2600</v>
      </c>
    </row>
    <row r="275" spans="1:10" x14ac:dyDescent="0.15">
      <c r="A275" s="6"/>
      <c r="B275" s="24" t="s">
        <v>367</v>
      </c>
      <c r="C275" s="20" t="s">
        <v>411</v>
      </c>
      <c r="D275" s="21">
        <v>1457.01</v>
      </c>
      <c r="E275" s="22" t="s">
        <v>381</v>
      </c>
      <c r="F275" s="22" t="s">
        <v>403</v>
      </c>
      <c r="G275" s="25">
        <v>1457.01</v>
      </c>
      <c r="H275" s="6" t="s">
        <v>13</v>
      </c>
      <c r="I275" s="17">
        <f t="shared" si="14"/>
        <v>4</v>
      </c>
      <c r="J275" s="18">
        <f t="shared" si="15"/>
        <v>5828.04</v>
      </c>
    </row>
    <row r="276" spans="1:10" x14ac:dyDescent="0.15">
      <c r="A276" s="6"/>
      <c r="B276" s="24" t="s">
        <v>368</v>
      </c>
      <c r="C276" s="20" t="s">
        <v>381</v>
      </c>
      <c r="D276" s="21">
        <v>3283.02</v>
      </c>
      <c r="E276" s="22" t="s">
        <v>417</v>
      </c>
      <c r="F276" s="22" t="s">
        <v>418</v>
      </c>
      <c r="G276" s="25">
        <v>2765.52</v>
      </c>
      <c r="H276" s="6" t="s">
        <v>13</v>
      </c>
      <c r="I276" s="17">
        <f t="shared" si="14"/>
        <v>-18</v>
      </c>
      <c r="J276" s="18">
        <f t="shared" si="15"/>
        <v>-59094.36</v>
      </c>
    </row>
    <row r="277" spans="1:10" x14ac:dyDescent="0.15">
      <c r="A277" s="6"/>
      <c r="B277" s="24" t="s">
        <v>369</v>
      </c>
      <c r="C277" s="20" t="s">
        <v>139</v>
      </c>
      <c r="D277" s="21">
        <v>192</v>
      </c>
      <c r="E277" s="22" t="s">
        <v>445</v>
      </c>
      <c r="F277" s="22" t="s">
        <v>446</v>
      </c>
      <c r="G277" s="25">
        <v>192</v>
      </c>
      <c r="H277" s="6" t="s">
        <v>13</v>
      </c>
      <c r="I277" s="17">
        <f t="shared" si="14"/>
        <v>-3</v>
      </c>
      <c r="J277" s="18">
        <f t="shared" si="15"/>
        <v>-576</v>
      </c>
    </row>
    <row r="278" spans="1:10" x14ac:dyDescent="0.15">
      <c r="A278" s="6"/>
      <c r="B278" s="24" t="s">
        <v>447</v>
      </c>
      <c r="C278" s="20" t="s">
        <v>388</v>
      </c>
      <c r="D278" s="21">
        <v>1400</v>
      </c>
      <c r="E278" s="22" t="s">
        <v>442</v>
      </c>
      <c r="F278" s="22" t="s">
        <v>442</v>
      </c>
      <c r="G278" s="25">
        <v>1400</v>
      </c>
      <c r="H278" s="6" t="s">
        <v>14</v>
      </c>
      <c r="I278" s="17">
        <f t="shared" ref="I278" si="16">F278-E278</f>
        <v>0</v>
      </c>
      <c r="J278" s="18">
        <f t="shared" ref="J278" si="17">I278*D278</f>
        <v>0</v>
      </c>
    </row>
    <row r="279" spans="1:10" x14ac:dyDescent="0.15">
      <c r="A279" s="6"/>
      <c r="B279" s="24" t="s">
        <v>448</v>
      </c>
      <c r="C279" s="20" t="s">
        <v>421</v>
      </c>
      <c r="D279" s="21">
        <v>1004.21</v>
      </c>
      <c r="E279" s="22" t="s">
        <v>449</v>
      </c>
      <c r="F279" s="22" t="s">
        <v>431</v>
      </c>
      <c r="G279" s="25">
        <v>1004.21</v>
      </c>
      <c r="H279" s="6" t="s">
        <v>14</v>
      </c>
      <c r="I279" s="17">
        <f t="shared" ref="I279:I342" si="18">F279-E279</f>
        <v>1</v>
      </c>
      <c r="J279" s="18">
        <f t="shared" ref="J279:J342" si="19">I279*D279</f>
        <v>1004.21</v>
      </c>
    </row>
    <row r="280" spans="1:10" x14ac:dyDescent="0.15">
      <c r="A280" s="6"/>
      <c r="B280" s="24" t="s">
        <v>450</v>
      </c>
      <c r="C280" s="20" t="s">
        <v>443</v>
      </c>
      <c r="D280" s="21">
        <v>1360</v>
      </c>
      <c r="E280" s="22" t="s">
        <v>451</v>
      </c>
      <c r="F280" s="22" t="s">
        <v>451</v>
      </c>
      <c r="G280" s="25">
        <v>1360</v>
      </c>
      <c r="H280" s="6" t="s">
        <v>14</v>
      </c>
      <c r="I280" s="17">
        <f t="shared" si="18"/>
        <v>0</v>
      </c>
      <c r="J280" s="18">
        <f t="shared" si="19"/>
        <v>0</v>
      </c>
    </row>
    <row r="281" spans="1:10" x14ac:dyDescent="0.15">
      <c r="A281" s="6"/>
      <c r="B281" s="24" t="s">
        <v>452</v>
      </c>
      <c r="C281" s="20" t="s">
        <v>453</v>
      </c>
      <c r="D281" s="21">
        <v>7398.24</v>
      </c>
      <c r="E281" s="22" t="s">
        <v>454</v>
      </c>
      <c r="F281" s="22" t="s">
        <v>455</v>
      </c>
      <c r="G281" s="25">
        <v>7398.24</v>
      </c>
      <c r="H281" s="6" t="s">
        <v>14</v>
      </c>
      <c r="I281" s="17">
        <f t="shared" si="18"/>
        <v>3</v>
      </c>
      <c r="J281" s="18">
        <f t="shared" si="19"/>
        <v>22194.720000000001</v>
      </c>
    </row>
    <row r="282" spans="1:10" x14ac:dyDescent="0.15">
      <c r="A282" s="6"/>
      <c r="B282" s="24" t="s">
        <v>456</v>
      </c>
      <c r="C282" s="20" t="s">
        <v>453</v>
      </c>
      <c r="D282" s="21">
        <v>882</v>
      </c>
      <c r="E282" s="22" t="s">
        <v>457</v>
      </c>
      <c r="F282" s="22" t="s">
        <v>458</v>
      </c>
      <c r="G282" s="25">
        <v>882</v>
      </c>
      <c r="H282" s="6" t="s">
        <v>14</v>
      </c>
      <c r="I282" s="17">
        <f t="shared" si="18"/>
        <v>-1</v>
      </c>
      <c r="J282" s="18">
        <f t="shared" si="19"/>
        <v>-882</v>
      </c>
    </row>
    <row r="283" spans="1:10" x14ac:dyDescent="0.15">
      <c r="A283" s="6"/>
      <c r="B283" s="24" t="s">
        <v>459</v>
      </c>
      <c r="C283" s="20" t="s">
        <v>392</v>
      </c>
      <c r="D283" s="21">
        <v>1536.09</v>
      </c>
      <c r="E283" s="22" t="s">
        <v>427</v>
      </c>
      <c r="F283" s="22" t="s">
        <v>451</v>
      </c>
      <c r="G283" s="25">
        <v>185.18</v>
      </c>
      <c r="H283" s="6" t="s">
        <v>14</v>
      </c>
      <c r="I283" s="17">
        <f t="shared" si="18"/>
        <v>8</v>
      </c>
      <c r="J283" s="18">
        <f t="shared" si="19"/>
        <v>12288.72</v>
      </c>
    </row>
    <row r="284" spans="1:10" x14ac:dyDescent="0.15">
      <c r="A284" s="6"/>
      <c r="B284" s="24" t="s">
        <v>460</v>
      </c>
      <c r="C284" s="20" t="s">
        <v>424</v>
      </c>
      <c r="D284" s="21">
        <v>2082</v>
      </c>
      <c r="E284" s="22" t="s">
        <v>461</v>
      </c>
      <c r="F284" s="22" t="s">
        <v>462</v>
      </c>
      <c r="G284" s="25">
        <v>1782</v>
      </c>
      <c r="H284" s="6" t="s">
        <v>14</v>
      </c>
      <c r="I284" s="17">
        <f t="shared" si="18"/>
        <v>-12</v>
      </c>
      <c r="J284" s="18">
        <f t="shared" si="19"/>
        <v>-24984</v>
      </c>
    </row>
    <row r="285" spans="1:10" x14ac:dyDescent="0.15">
      <c r="A285" s="6"/>
      <c r="B285" s="24" t="s">
        <v>463</v>
      </c>
      <c r="C285" s="20" t="s">
        <v>458</v>
      </c>
      <c r="D285" s="21">
        <v>859.11</v>
      </c>
      <c r="E285" s="22" t="s">
        <v>464</v>
      </c>
      <c r="F285" s="22" t="s">
        <v>465</v>
      </c>
      <c r="G285" s="25">
        <v>552.28</v>
      </c>
      <c r="H285" s="6" t="s">
        <v>14</v>
      </c>
      <c r="I285" s="17">
        <f t="shared" si="18"/>
        <v>-14</v>
      </c>
      <c r="J285" s="18">
        <f t="shared" si="19"/>
        <v>-12027.54</v>
      </c>
    </row>
    <row r="286" spans="1:10" x14ac:dyDescent="0.15">
      <c r="A286" s="6"/>
      <c r="B286" s="24" t="s">
        <v>463</v>
      </c>
      <c r="C286" s="20" t="s">
        <v>458</v>
      </c>
      <c r="D286" s="21">
        <v>859.11</v>
      </c>
      <c r="E286" s="22" t="s">
        <v>464</v>
      </c>
      <c r="F286" s="22" t="s">
        <v>466</v>
      </c>
      <c r="G286" s="25">
        <v>306.83</v>
      </c>
      <c r="H286" s="6" t="s">
        <v>14</v>
      </c>
      <c r="I286" s="17">
        <f t="shared" si="18"/>
        <v>-38</v>
      </c>
      <c r="J286" s="18">
        <f t="shared" si="19"/>
        <v>-32646.18</v>
      </c>
    </row>
    <row r="287" spans="1:10" x14ac:dyDescent="0.15">
      <c r="A287" s="6"/>
      <c r="B287" s="24" t="s">
        <v>467</v>
      </c>
      <c r="C287" s="20" t="s">
        <v>373</v>
      </c>
      <c r="D287" s="21">
        <v>1485</v>
      </c>
      <c r="E287" s="22" t="s">
        <v>468</v>
      </c>
      <c r="F287" s="22" t="s">
        <v>468</v>
      </c>
      <c r="G287" s="25">
        <v>1485</v>
      </c>
      <c r="H287" s="6" t="s">
        <v>14</v>
      </c>
      <c r="I287" s="17">
        <f t="shared" si="18"/>
        <v>0</v>
      </c>
      <c r="J287" s="18">
        <f t="shared" si="19"/>
        <v>0</v>
      </c>
    </row>
    <row r="288" spans="1:10" x14ac:dyDescent="0.15">
      <c r="A288" s="6"/>
      <c r="B288" s="24" t="s">
        <v>469</v>
      </c>
      <c r="C288" s="20" t="s">
        <v>457</v>
      </c>
      <c r="D288" s="21">
        <v>1358.3</v>
      </c>
      <c r="E288" s="22" t="s">
        <v>464</v>
      </c>
      <c r="F288" s="22" t="s">
        <v>470</v>
      </c>
      <c r="G288" s="25">
        <v>1358.3</v>
      </c>
      <c r="H288" s="6" t="s">
        <v>14</v>
      </c>
      <c r="I288" s="17">
        <f t="shared" si="18"/>
        <v>3</v>
      </c>
      <c r="J288" s="18">
        <f t="shared" si="19"/>
        <v>4074.8999999999996</v>
      </c>
    </row>
    <row r="289" spans="1:10" x14ac:dyDescent="0.15">
      <c r="A289" s="6"/>
      <c r="B289" s="24" t="s">
        <v>471</v>
      </c>
      <c r="C289" s="20" t="s">
        <v>466</v>
      </c>
      <c r="D289" s="21">
        <v>690</v>
      </c>
      <c r="E289" s="22" t="s">
        <v>468</v>
      </c>
      <c r="F289" s="22" t="s">
        <v>468</v>
      </c>
      <c r="G289" s="25">
        <v>690</v>
      </c>
      <c r="H289" s="6" t="s">
        <v>14</v>
      </c>
      <c r="I289" s="17">
        <f t="shared" si="18"/>
        <v>0</v>
      </c>
      <c r="J289" s="18">
        <f t="shared" si="19"/>
        <v>0</v>
      </c>
    </row>
    <row r="290" spans="1:10" x14ac:dyDescent="0.15">
      <c r="A290" s="6"/>
      <c r="B290" s="24" t="s">
        <v>226</v>
      </c>
      <c r="C290" s="20" t="s">
        <v>425</v>
      </c>
      <c r="D290" s="21">
        <v>8500</v>
      </c>
      <c r="E290" s="22" t="s">
        <v>472</v>
      </c>
      <c r="F290" s="22" t="s">
        <v>468</v>
      </c>
      <c r="G290" s="25">
        <v>8500</v>
      </c>
      <c r="H290" s="6" t="s">
        <v>14</v>
      </c>
      <c r="I290" s="17">
        <f t="shared" si="18"/>
        <v>5</v>
      </c>
      <c r="J290" s="18">
        <f t="shared" si="19"/>
        <v>42500</v>
      </c>
    </row>
    <row r="291" spans="1:10" x14ac:dyDescent="0.15">
      <c r="A291" s="6"/>
      <c r="B291" s="24" t="s">
        <v>473</v>
      </c>
      <c r="C291" s="20" t="s">
        <v>474</v>
      </c>
      <c r="D291" s="21">
        <v>5282.47</v>
      </c>
      <c r="E291" s="22" t="s">
        <v>475</v>
      </c>
      <c r="F291" s="22" t="s">
        <v>476</v>
      </c>
      <c r="G291" s="25">
        <v>4188.45</v>
      </c>
      <c r="H291" s="6" t="s">
        <v>14</v>
      </c>
      <c r="I291" s="17">
        <f t="shared" si="18"/>
        <v>-21</v>
      </c>
      <c r="J291" s="18">
        <f t="shared" si="19"/>
        <v>-110931.87000000001</v>
      </c>
    </row>
    <row r="292" spans="1:10" x14ac:dyDescent="0.15">
      <c r="A292" s="6"/>
      <c r="B292" s="24" t="s">
        <v>477</v>
      </c>
      <c r="C292" s="20" t="s">
        <v>454</v>
      </c>
      <c r="D292" s="21">
        <v>1778</v>
      </c>
      <c r="E292" s="22" t="s">
        <v>454</v>
      </c>
      <c r="F292" s="22" t="s">
        <v>466</v>
      </c>
      <c r="G292" s="25">
        <v>1778</v>
      </c>
      <c r="H292" s="6" t="s">
        <v>14</v>
      </c>
      <c r="I292" s="17">
        <f t="shared" si="18"/>
        <v>-3</v>
      </c>
      <c r="J292" s="18">
        <f t="shared" si="19"/>
        <v>-5334</v>
      </c>
    </row>
    <row r="293" spans="1:10" x14ac:dyDescent="0.15">
      <c r="A293" s="6"/>
      <c r="B293" s="24" t="s">
        <v>478</v>
      </c>
      <c r="C293" s="20" t="s">
        <v>457</v>
      </c>
      <c r="D293" s="21">
        <v>1348.36</v>
      </c>
      <c r="E293" s="22" t="s">
        <v>479</v>
      </c>
      <c r="F293" s="22" t="s">
        <v>466</v>
      </c>
      <c r="G293" s="25">
        <v>1348.36</v>
      </c>
      <c r="H293" s="6" t="s">
        <v>14</v>
      </c>
      <c r="I293" s="17">
        <f t="shared" si="18"/>
        <v>-39</v>
      </c>
      <c r="J293" s="18">
        <f t="shared" si="19"/>
        <v>-52586.039999999994</v>
      </c>
    </row>
    <row r="294" spans="1:10" x14ac:dyDescent="0.15">
      <c r="A294" s="6"/>
      <c r="B294" s="24" t="s">
        <v>480</v>
      </c>
      <c r="C294" s="20" t="s">
        <v>481</v>
      </c>
      <c r="D294" s="21">
        <v>20.91</v>
      </c>
      <c r="E294" s="22" t="s">
        <v>482</v>
      </c>
      <c r="F294" s="22" t="s">
        <v>482</v>
      </c>
      <c r="G294" s="25">
        <v>20.91</v>
      </c>
      <c r="H294" s="6" t="s">
        <v>14</v>
      </c>
      <c r="I294" s="17">
        <f t="shared" si="18"/>
        <v>0</v>
      </c>
      <c r="J294" s="18">
        <f t="shared" si="19"/>
        <v>0</v>
      </c>
    </row>
    <row r="295" spans="1:10" x14ac:dyDescent="0.15">
      <c r="A295" s="6"/>
      <c r="B295" s="24" t="s">
        <v>483</v>
      </c>
      <c r="C295" s="20" t="s">
        <v>465</v>
      </c>
      <c r="D295" s="21">
        <v>1360</v>
      </c>
      <c r="E295" s="22" t="s">
        <v>482</v>
      </c>
      <c r="F295" s="22" t="s">
        <v>482</v>
      </c>
      <c r="G295" s="25">
        <v>1360</v>
      </c>
      <c r="H295" s="6" t="s">
        <v>14</v>
      </c>
      <c r="I295" s="17">
        <f t="shared" si="18"/>
        <v>0</v>
      </c>
      <c r="J295" s="18">
        <f t="shared" si="19"/>
        <v>0</v>
      </c>
    </row>
    <row r="296" spans="1:10" x14ac:dyDescent="0.15">
      <c r="A296" s="6"/>
      <c r="B296" s="24" t="s">
        <v>484</v>
      </c>
      <c r="C296" s="20" t="s">
        <v>466</v>
      </c>
      <c r="D296" s="21">
        <v>3999.05</v>
      </c>
      <c r="E296" s="22" t="s">
        <v>476</v>
      </c>
      <c r="F296" s="22" t="s">
        <v>476</v>
      </c>
      <c r="G296" s="25">
        <v>3999.05</v>
      </c>
      <c r="H296" s="6" t="s">
        <v>14</v>
      </c>
      <c r="I296" s="17">
        <f t="shared" si="18"/>
        <v>0</v>
      </c>
      <c r="J296" s="18">
        <f t="shared" si="19"/>
        <v>0</v>
      </c>
    </row>
    <row r="297" spans="1:10" x14ac:dyDescent="0.15">
      <c r="A297" s="6"/>
      <c r="B297" s="24" t="s">
        <v>485</v>
      </c>
      <c r="C297" s="20" t="s">
        <v>431</v>
      </c>
      <c r="D297" s="21">
        <v>319</v>
      </c>
      <c r="E297" s="22">
        <v>45880</v>
      </c>
      <c r="F297" s="22" t="s">
        <v>486</v>
      </c>
      <c r="G297" s="25">
        <v>319</v>
      </c>
      <c r="H297" s="6" t="s">
        <v>14</v>
      </c>
      <c r="I297" s="17">
        <f t="shared" si="18"/>
        <v>-11</v>
      </c>
      <c r="J297" s="18">
        <f t="shared" si="19"/>
        <v>-3509</v>
      </c>
    </row>
    <row r="298" spans="1:10" x14ac:dyDescent="0.15">
      <c r="A298" s="6"/>
      <c r="B298" s="24" t="s">
        <v>487</v>
      </c>
      <c r="C298" s="20" t="s">
        <v>486</v>
      </c>
      <c r="D298" s="21">
        <v>1504.25</v>
      </c>
      <c r="E298" s="22" t="s">
        <v>482</v>
      </c>
      <c r="F298" s="22" t="s">
        <v>482</v>
      </c>
      <c r="G298" s="25">
        <v>1504.25</v>
      </c>
      <c r="H298" s="6" t="s">
        <v>14</v>
      </c>
      <c r="I298" s="17">
        <f t="shared" si="18"/>
        <v>0</v>
      </c>
      <c r="J298" s="18">
        <f t="shared" si="19"/>
        <v>0</v>
      </c>
    </row>
    <row r="299" spans="1:10" x14ac:dyDescent="0.15">
      <c r="A299" s="6"/>
      <c r="B299" s="24" t="s">
        <v>488</v>
      </c>
      <c r="C299" s="20" t="s">
        <v>489</v>
      </c>
      <c r="D299" s="21">
        <v>11.68</v>
      </c>
      <c r="E299" s="22" t="s">
        <v>464</v>
      </c>
      <c r="F299" s="22" t="s">
        <v>464</v>
      </c>
      <c r="G299" s="25">
        <v>11.68</v>
      </c>
      <c r="H299" s="6" t="s">
        <v>14</v>
      </c>
      <c r="I299" s="17">
        <f t="shared" si="18"/>
        <v>0</v>
      </c>
      <c r="J299" s="18">
        <f t="shared" si="19"/>
        <v>0</v>
      </c>
    </row>
    <row r="300" spans="1:10" x14ac:dyDescent="0.15">
      <c r="A300" s="6"/>
      <c r="B300" s="24" t="s">
        <v>314</v>
      </c>
      <c r="C300" s="20" t="s">
        <v>486</v>
      </c>
      <c r="D300" s="21">
        <v>4098.82</v>
      </c>
      <c r="E300" s="22" t="s">
        <v>490</v>
      </c>
      <c r="F300" s="22" t="s">
        <v>490</v>
      </c>
      <c r="G300" s="25">
        <v>4098.82</v>
      </c>
      <c r="H300" s="6" t="s">
        <v>14</v>
      </c>
      <c r="I300" s="17">
        <f t="shared" si="18"/>
        <v>0</v>
      </c>
      <c r="J300" s="18">
        <f t="shared" si="19"/>
        <v>0</v>
      </c>
    </row>
    <row r="301" spans="1:10" x14ac:dyDescent="0.15">
      <c r="A301" s="6"/>
      <c r="B301" s="24" t="s">
        <v>491</v>
      </c>
      <c r="C301" s="20" t="s">
        <v>461</v>
      </c>
      <c r="D301" s="21">
        <v>253.24</v>
      </c>
      <c r="E301" s="22" t="s">
        <v>492</v>
      </c>
      <c r="F301" s="22" t="s">
        <v>490</v>
      </c>
      <c r="G301" s="25">
        <v>224.84</v>
      </c>
      <c r="H301" s="6" t="s">
        <v>14</v>
      </c>
      <c r="I301" s="17">
        <f t="shared" si="18"/>
        <v>-1</v>
      </c>
      <c r="J301" s="18">
        <f t="shared" si="19"/>
        <v>-253.24</v>
      </c>
    </row>
    <row r="302" spans="1:10" x14ac:dyDescent="0.15">
      <c r="A302" s="6"/>
      <c r="B302" s="24" t="s">
        <v>493</v>
      </c>
      <c r="C302" s="20" t="s">
        <v>494</v>
      </c>
      <c r="D302" s="21">
        <v>2082</v>
      </c>
      <c r="E302" s="22" t="s">
        <v>495</v>
      </c>
      <c r="F302" s="22" t="s">
        <v>496</v>
      </c>
      <c r="G302" s="25">
        <v>1782</v>
      </c>
      <c r="H302" s="6" t="s">
        <v>14</v>
      </c>
      <c r="I302" s="17">
        <f t="shared" si="18"/>
        <v>-20</v>
      </c>
      <c r="J302" s="18">
        <f t="shared" si="19"/>
        <v>-41640</v>
      </c>
    </row>
    <row r="303" spans="1:10" x14ac:dyDescent="0.15">
      <c r="A303" s="6"/>
      <c r="B303" s="24" t="s">
        <v>497</v>
      </c>
      <c r="C303" s="20" t="s">
        <v>498</v>
      </c>
      <c r="D303" s="21">
        <v>850</v>
      </c>
      <c r="E303" s="22" t="s">
        <v>499</v>
      </c>
      <c r="F303" s="22" t="s">
        <v>490</v>
      </c>
      <c r="G303" s="25">
        <v>850</v>
      </c>
      <c r="H303" s="6" t="s">
        <v>14</v>
      </c>
      <c r="I303" s="17">
        <f t="shared" si="18"/>
        <v>-28</v>
      </c>
      <c r="J303" s="18">
        <f t="shared" si="19"/>
        <v>-23800</v>
      </c>
    </row>
    <row r="304" spans="1:10" x14ac:dyDescent="0.15">
      <c r="A304" s="6"/>
      <c r="B304" s="24" t="s">
        <v>500</v>
      </c>
      <c r="C304" s="20" t="s">
        <v>470</v>
      </c>
      <c r="D304" s="21">
        <v>355.88</v>
      </c>
      <c r="E304" s="22" t="s">
        <v>496</v>
      </c>
      <c r="F304" s="22" t="s">
        <v>496</v>
      </c>
      <c r="G304" s="25">
        <v>355.88</v>
      </c>
      <c r="H304" s="6" t="s">
        <v>14</v>
      </c>
      <c r="I304" s="17">
        <f t="shared" si="18"/>
        <v>0</v>
      </c>
      <c r="J304" s="18">
        <f t="shared" si="19"/>
        <v>0</v>
      </c>
    </row>
    <row r="305" spans="1:10" x14ac:dyDescent="0.15">
      <c r="A305" s="6"/>
      <c r="B305" s="24" t="s">
        <v>501</v>
      </c>
      <c r="C305" s="20" t="s">
        <v>502</v>
      </c>
      <c r="D305" s="21">
        <v>1504.25</v>
      </c>
      <c r="E305" s="22" t="s">
        <v>495</v>
      </c>
      <c r="F305" s="22" t="s">
        <v>503</v>
      </c>
      <c r="G305" s="25">
        <v>1504.25</v>
      </c>
      <c r="H305" s="6" t="s">
        <v>14</v>
      </c>
      <c r="I305" s="17">
        <f t="shared" si="18"/>
        <v>-1</v>
      </c>
      <c r="J305" s="18">
        <f t="shared" si="19"/>
        <v>-1504.25</v>
      </c>
    </row>
    <row r="306" spans="1:10" x14ac:dyDescent="0.15">
      <c r="A306" s="6"/>
      <c r="B306" s="24" t="s">
        <v>504</v>
      </c>
      <c r="C306" s="20" t="s">
        <v>486</v>
      </c>
      <c r="D306" s="21">
        <v>4508.5600000000004</v>
      </c>
      <c r="E306" s="22" t="s">
        <v>505</v>
      </c>
      <c r="F306" s="22" t="s">
        <v>506</v>
      </c>
      <c r="G306" s="25">
        <v>4508.5600000000004</v>
      </c>
      <c r="H306" s="6" t="s">
        <v>14</v>
      </c>
      <c r="I306" s="17">
        <f t="shared" si="18"/>
        <v>-15</v>
      </c>
      <c r="J306" s="18">
        <f t="shared" si="19"/>
        <v>-67628.400000000009</v>
      </c>
    </row>
    <row r="307" spans="1:10" x14ac:dyDescent="0.15">
      <c r="A307" s="6"/>
      <c r="B307" s="24" t="s">
        <v>507</v>
      </c>
      <c r="C307" s="20" t="s">
        <v>486</v>
      </c>
      <c r="D307" s="21">
        <v>1574.8</v>
      </c>
      <c r="E307" s="22" t="s">
        <v>508</v>
      </c>
      <c r="F307" s="22" t="s">
        <v>506</v>
      </c>
      <c r="G307" s="25">
        <v>1574.8</v>
      </c>
      <c r="H307" s="6" t="s">
        <v>14</v>
      </c>
      <c r="I307" s="17">
        <f t="shared" si="18"/>
        <v>9</v>
      </c>
      <c r="J307" s="18">
        <f t="shared" si="19"/>
        <v>14173.199999999999</v>
      </c>
    </row>
    <row r="308" spans="1:10" x14ac:dyDescent="0.15">
      <c r="A308" s="6"/>
      <c r="B308" s="24" t="s">
        <v>509</v>
      </c>
      <c r="C308" s="20" t="s">
        <v>502</v>
      </c>
      <c r="D308" s="21">
        <v>3320</v>
      </c>
      <c r="E308" s="22" t="s">
        <v>499</v>
      </c>
      <c r="F308" s="22" t="s">
        <v>506</v>
      </c>
      <c r="G308" s="25">
        <v>3320</v>
      </c>
      <c r="H308" s="6" t="s">
        <v>14</v>
      </c>
      <c r="I308" s="17">
        <f t="shared" si="18"/>
        <v>-20</v>
      </c>
      <c r="J308" s="18">
        <f t="shared" si="19"/>
        <v>-66400</v>
      </c>
    </row>
    <row r="309" spans="1:10" x14ac:dyDescent="0.15">
      <c r="A309" s="6"/>
      <c r="B309" s="24" t="s">
        <v>510</v>
      </c>
      <c r="C309" s="20" t="s">
        <v>424</v>
      </c>
      <c r="D309" s="21">
        <v>118.04</v>
      </c>
      <c r="E309" s="22" t="s">
        <v>505</v>
      </c>
      <c r="F309" s="22" t="s">
        <v>506</v>
      </c>
      <c r="G309" s="25">
        <v>118.04</v>
      </c>
      <c r="H309" s="6" t="s">
        <v>14</v>
      </c>
      <c r="I309" s="17">
        <f t="shared" si="18"/>
        <v>-15</v>
      </c>
      <c r="J309" s="18">
        <f t="shared" si="19"/>
        <v>-1770.6000000000001</v>
      </c>
    </row>
    <row r="310" spans="1:10" x14ac:dyDescent="0.15">
      <c r="A310" s="6"/>
      <c r="B310" s="24" t="s">
        <v>511</v>
      </c>
      <c r="C310" s="20" t="s">
        <v>512</v>
      </c>
      <c r="D310" s="21">
        <v>1085.8</v>
      </c>
      <c r="E310" s="22" t="s">
        <v>498</v>
      </c>
      <c r="F310" s="22" t="s">
        <v>502</v>
      </c>
      <c r="G310" s="25">
        <v>1085.8</v>
      </c>
      <c r="H310" s="6" t="s">
        <v>14</v>
      </c>
      <c r="I310" s="17">
        <f t="shared" si="18"/>
        <v>-2</v>
      </c>
      <c r="J310" s="18">
        <f t="shared" si="19"/>
        <v>-2171.6</v>
      </c>
    </row>
    <row r="311" spans="1:10" x14ac:dyDescent="0.15">
      <c r="A311" s="6"/>
      <c r="B311" s="24" t="s">
        <v>513</v>
      </c>
      <c r="C311" s="20" t="s">
        <v>498</v>
      </c>
      <c r="D311" s="21">
        <v>154.1</v>
      </c>
      <c r="E311" s="22" t="s">
        <v>499</v>
      </c>
      <c r="F311" s="22" t="s">
        <v>514</v>
      </c>
      <c r="G311" s="25">
        <v>154.1</v>
      </c>
      <c r="H311" s="6" t="s">
        <v>14</v>
      </c>
      <c r="I311" s="17">
        <f t="shared" si="18"/>
        <v>-13</v>
      </c>
      <c r="J311" s="18">
        <f t="shared" si="19"/>
        <v>-2003.3</v>
      </c>
    </row>
    <row r="312" spans="1:10" x14ac:dyDescent="0.15">
      <c r="A312" s="6"/>
      <c r="B312" s="24" t="s">
        <v>515</v>
      </c>
      <c r="C312" s="20" t="s">
        <v>516</v>
      </c>
      <c r="D312" s="21">
        <v>319</v>
      </c>
      <c r="E312" s="22" t="s">
        <v>517</v>
      </c>
      <c r="F312" s="22" t="s">
        <v>495</v>
      </c>
      <c r="G312" s="25">
        <v>319</v>
      </c>
      <c r="H312" s="6" t="s">
        <v>14</v>
      </c>
      <c r="I312" s="17">
        <f t="shared" si="18"/>
        <v>-11</v>
      </c>
      <c r="J312" s="18">
        <f t="shared" si="19"/>
        <v>-3509</v>
      </c>
    </row>
    <row r="313" spans="1:10" x14ac:dyDescent="0.15">
      <c r="A313" s="6"/>
      <c r="B313" s="24" t="s">
        <v>518</v>
      </c>
      <c r="C313" s="20" t="s">
        <v>519</v>
      </c>
      <c r="D313" s="21">
        <v>232787.68</v>
      </c>
      <c r="E313" s="22" t="s">
        <v>520</v>
      </c>
      <c r="F313" s="22" t="s">
        <v>495</v>
      </c>
      <c r="G313" s="25">
        <v>17404.38</v>
      </c>
      <c r="H313" s="6" t="s">
        <v>14</v>
      </c>
      <c r="I313" s="17">
        <f t="shared" si="18"/>
        <v>-24</v>
      </c>
      <c r="J313" s="18">
        <f t="shared" si="19"/>
        <v>-5586904.3200000003</v>
      </c>
    </row>
    <row r="314" spans="1:10" x14ac:dyDescent="0.15">
      <c r="A314" s="6"/>
      <c r="B314" s="24" t="s">
        <v>518</v>
      </c>
      <c r="C314" s="20" t="s">
        <v>519</v>
      </c>
      <c r="D314" s="21">
        <v>232787.68</v>
      </c>
      <c r="E314" s="22" t="s">
        <v>520</v>
      </c>
      <c r="F314" s="22" t="s">
        <v>495</v>
      </c>
      <c r="G314" s="25">
        <v>215383.3</v>
      </c>
      <c r="H314" s="6" t="s">
        <v>14</v>
      </c>
      <c r="I314" s="17">
        <f t="shared" si="18"/>
        <v>-24</v>
      </c>
      <c r="J314" s="18">
        <f t="shared" si="19"/>
        <v>-5586904.3200000003</v>
      </c>
    </row>
    <row r="315" spans="1:10" x14ac:dyDescent="0.15">
      <c r="A315" s="6"/>
      <c r="B315" s="24" t="s">
        <v>521</v>
      </c>
      <c r="C315" s="20" t="s">
        <v>434</v>
      </c>
      <c r="D315" s="21">
        <v>8546.39</v>
      </c>
      <c r="E315" s="22" t="s">
        <v>451</v>
      </c>
      <c r="F315" s="22" t="s">
        <v>451</v>
      </c>
      <c r="G315" s="25">
        <v>8546.39</v>
      </c>
      <c r="H315" s="6" t="s">
        <v>14</v>
      </c>
      <c r="I315" s="17">
        <f t="shared" si="18"/>
        <v>0</v>
      </c>
      <c r="J315" s="18">
        <f t="shared" si="19"/>
        <v>0</v>
      </c>
    </row>
    <row r="316" spans="1:10" x14ac:dyDescent="0.15">
      <c r="A316" s="6"/>
      <c r="B316" s="24" t="s">
        <v>522</v>
      </c>
      <c r="C316" s="20" t="s">
        <v>498</v>
      </c>
      <c r="D316" s="21">
        <v>27844.41</v>
      </c>
      <c r="E316" s="22" t="s">
        <v>499</v>
      </c>
      <c r="F316" s="22" t="s">
        <v>514</v>
      </c>
      <c r="G316" s="25">
        <v>27844.41</v>
      </c>
      <c r="H316" s="6" t="s">
        <v>14</v>
      </c>
      <c r="I316" s="17">
        <f t="shared" si="18"/>
        <v>-13</v>
      </c>
      <c r="J316" s="18">
        <f t="shared" si="19"/>
        <v>-361977.33</v>
      </c>
    </row>
    <row r="317" spans="1:10" x14ac:dyDescent="0.15">
      <c r="A317" s="6"/>
      <c r="B317" s="24" t="s">
        <v>523</v>
      </c>
      <c r="C317" s="20" t="s">
        <v>486</v>
      </c>
      <c r="D317" s="21">
        <v>3915.57</v>
      </c>
      <c r="E317" s="22" t="s">
        <v>505</v>
      </c>
      <c r="F317" s="22" t="s">
        <v>506</v>
      </c>
      <c r="G317" s="25">
        <v>3915.57</v>
      </c>
      <c r="H317" s="6" t="s">
        <v>14</v>
      </c>
      <c r="I317" s="17">
        <f t="shared" si="18"/>
        <v>-15</v>
      </c>
      <c r="J317" s="18">
        <f t="shared" si="19"/>
        <v>-58733.55</v>
      </c>
    </row>
    <row r="318" spans="1:10" x14ac:dyDescent="0.15">
      <c r="A318" s="6"/>
      <c r="B318" s="24" t="s">
        <v>524</v>
      </c>
      <c r="C318" s="20" t="s">
        <v>380</v>
      </c>
      <c r="D318" s="21">
        <v>14191.93</v>
      </c>
      <c r="E318" s="22" t="s">
        <v>385</v>
      </c>
      <c r="F318" s="22" t="s">
        <v>458</v>
      </c>
      <c r="G318" s="25">
        <v>14191.93</v>
      </c>
      <c r="H318" s="6" t="s">
        <v>14</v>
      </c>
      <c r="I318" s="17">
        <f t="shared" si="18"/>
        <v>42</v>
      </c>
      <c r="J318" s="18">
        <f t="shared" si="19"/>
        <v>596061.06000000006</v>
      </c>
    </row>
    <row r="319" spans="1:10" x14ac:dyDescent="0.15">
      <c r="A319" s="6"/>
      <c r="B319" s="24" t="s">
        <v>525</v>
      </c>
      <c r="C319" s="20" t="s">
        <v>526</v>
      </c>
      <c r="D319" s="21">
        <v>8662.5</v>
      </c>
      <c r="E319" s="22" t="s">
        <v>482</v>
      </c>
      <c r="F319" s="22" t="s">
        <v>482</v>
      </c>
      <c r="G319" s="25">
        <v>8662.5</v>
      </c>
      <c r="H319" s="6" t="s">
        <v>14</v>
      </c>
      <c r="I319" s="17">
        <f t="shared" si="18"/>
        <v>0</v>
      </c>
      <c r="J319" s="18">
        <f t="shared" si="19"/>
        <v>0</v>
      </c>
    </row>
    <row r="320" spans="1:10" x14ac:dyDescent="0.15">
      <c r="A320" s="6"/>
      <c r="B320" s="24" t="s">
        <v>527</v>
      </c>
      <c r="C320" s="20" t="s">
        <v>528</v>
      </c>
      <c r="D320" s="21">
        <v>180</v>
      </c>
      <c r="E320" s="22" t="s">
        <v>495</v>
      </c>
      <c r="F320" s="22" t="s">
        <v>503</v>
      </c>
      <c r="G320" s="25">
        <v>180</v>
      </c>
      <c r="H320" s="6" t="s">
        <v>14</v>
      </c>
      <c r="I320" s="17">
        <f t="shared" si="18"/>
        <v>-1</v>
      </c>
      <c r="J320" s="18">
        <f t="shared" si="19"/>
        <v>-180</v>
      </c>
    </row>
    <row r="321" spans="1:10" x14ac:dyDescent="0.15">
      <c r="A321" s="6"/>
      <c r="B321" s="24" t="s">
        <v>529</v>
      </c>
      <c r="C321" s="20" t="s">
        <v>457</v>
      </c>
      <c r="D321" s="21">
        <v>173.08</v>
      </c>
      <c r="E321" s="22" t="s">
        <v>482</v>
      </c>
      <c r="F321" s="22" t="s">
        <v>482</v>
      </c>
      <c r="G321" s="25">
        <v>173.08</v>
      </c>
      <c r="H321" s="6" t="s">
        <v>14</v>
      </c>
      <c r="I321" s="17">
        <f t="shared" si="18"/>
        <v>0</v>
      </c>
      <c r="J321" s="18">
        <f t="shared" si="19"/>
        <v>0</v>
      </c>
    </row>
    <row r="322" spans="1:10" x14ac:dyDescent="0.15">
      <c r="A322" s="6"/>
      <c r="B322" s="24" t="s">
        <v>530</v>
      </c>
      <c r="C322" s="20" t="s">
        <v>476</v>
      </c>
      <c r="D322" s="21">
        <v>1050</v>
      </c>
      <c r="E322" s="22" t="s">
        <v>482</v>
      </c>
      <c r="F322" s="22" t="s">
        <v>482</v>
      </c>
      <c r="G322" s="25">
        <v>1050</v>
      </c>
      <c r="H322" s="6" t="s">
        <v>14</v>
      </c>
      <c r="I322" s="17">
        <f t="shared" si="18"/>
        <v>0</v>
      </c>
      <c r="J322" s="18">
        <f t="shared" si="19"/>
        <v>0</v>
      </c>
    </row>
    <row r="323" spans="1:10" x14ac:dyDescent="0.15">
      <c r="A323" s="6"/>
      <c r="B323" s="24" t="s">
        <v>531</v>
      </c>
      <c r="C323" s="20" t="s">
        <v>457</v>
      </c>
      <c r="D323" s="21">
        <v>100</v>
      </c>
      <c r="E323" s="22" t="s">
        <v>482</v>
      </c>
      <c r="F323" s="22" t="s">
        <v>482</v>
      </c>
      <c r="G323" s="25">
        <v>100</v>
      </c>
      <c r="H323" s="6" t="s">
        <v>14</v>
      </c>
      <c r="I323" s="17">
        <f t="shared" si="18"/>
        <v>0</v>
      </c>
      <c r="J323" s="18">
        <f t="shared" si="19"/>
        <v>0</v>
      </c>
    </row>
    <row r="324" spans="1:10" x14ac:dyDescent="0.15">
      <c r="A324" s="6"/>
      <c r="B324" s="24" t="s">
        <v>532</v>
      </c>
      <c r="C324" s="20" t="s">
        <v>526</v>
      </c>
      <c r="D324" s="21">
        <v>665.54</v>
      </c>
      <c r="E324" s="22" t="s">
        <v>482</v>
      </c>
      <c r="F324" s="22" t="s">
        <v>482</v>
      </c>
      <c r="G324" s="25">
        <v>665.54</v>
      </c>
      <c r="H324" s="6" t="s">
        <v>14</v>
      </c>
      <c r="I324" s="17">
        <f t="shared" si="18"/>
        <v>0</v>
      </c>
      <c r="J324" s="18">
        <f t="shared" si="19"/>
        <v>0</v>
      </c>
    </row>
    <row r="325" spans="1:10" x14ac:dyDescent="0.15">
      <c r="A325" s="6"/>
      <c r="B325" s="24" t="s">
        <v>533</v>
      </c>
      <c r="C325" s="20" t="s">
        <v>534</v>
      </c>
      <c r="D325" s="21">
        <v>260</v>
      </c>
      <c r="E325" s="22" t="s">
        <v>519</v>
      </c>
      <c r="F325" s="22" t="s">
        <v>519</v>
      </c>
      <c r="G325" s="25">
        <v>260</v>
      </c>
      <c r="H325" s="6" t="s">
        <v>14</v>
      </c>
      <c r="I325" s="17">
        <f t="shared" si="18"/>
        <v>0</v>
      </c>
      <c r="J325" s="18">
        <f t="shared" si="19"/>
        <v>0</v>
      </c>
    </row>
    <row r="326" spans="1:10" x14ac:dyDescent="0.15">
      <c r="A326" s="6"/>
      <c r="B326" s="24" t="s">
        <v>535</v>
      </c>
      <c r="C326" s="20" t="s">
        <v>474</v>
      </c>
      <c r="D326" s="21">
        <v>178666.12</v>
      </c>
      <c r="E326" s="22" t="s">
        <v>475</v>
      </c>
      <c r="F326" s="22" t="s">
        <v>465</v>
      </c>
      <c r="G326" s="25">
        <v>178666.12</v>
      </c>
      <c r="H326" s="6" t="s">
        <v>14</v>
      </c>
      <c r="I326" s="17">
        <f t="shared" si="18"/>
        <v>-28</v>
      </c>
      <c r="J326" s="18">
        <f t="shared" si="19"/>
        <v>-5002651.3599999994</v>
      </c>
    </row>
    <row r="327" spans="1:10" x14ac:dyDescent="0.15">
      <c r="A327" s="6"/>
      <c r="B327" s="24" t="s">
        <v>536</v>
      </c>
      <c r="C327" s="20" t="s">
        <v>440</v>
      </c>
      <c r="D327" s="21">
        <v>50</v>
      </c>
      <c r="E327" s="22" t="s">
        <v>462</v>
      </c>
      <c r="F327" s="22" t="s">
        <v>462</v>
      </c>
      <c r="G327" s="25">
        <v>50</v>
      </c>
      <c r="H327" s="6" t="s">
        <v>14</v>
      </c>
      <c r="I327" s="17">
        <f t="shared" si="18"/>
        <v>0</v>
      </c>
      <c r="J327" s="18">
        <f t="shared" si="19"/>
        <v>0</v>
      </c>
    </row>
    <row r="328" spans="1:10" x14ac:dyDescent="0.15">
      <c r="A328" s="6"/>
      <c r="B328" s="24" t="s">
        <v>537</v>
      </c>
      <c r="C328" s="20" t="s">
        <v>455</v>
      </c>
      <c r="D328" s="21">
        <v>950</v>
      </c>
      <c r="E328" s="22" t="s">
        <v>482</v>
      </c>
      <c r="F328" s="22" t="s">
        <v>458</v>
      </c>
      <c r="G328" s="25">
        <v>950</v>
      </c>
      <c r="H328" s="6" t="s">
        <v>14</v>
      </c>
      <c r="I328" s="17">
        <f t="shared" si="18"/>
        <v>-30</v>
      </c>
      <c r="J328" s="18">
        <f t="shared" si="19"/>
        <v>-28500</v>
      </c>
    </row>
    <row r="329" spans="1:10" x14ac:dyDescent="0.15">
      <c r="A329" s="6"/>
      <c r="B329" s="24" t="s">
        <v>538</v>
      </c>
      <c r="C329" s="20" t="s">
        <v>454</v>
      </c>
      <c r="D329" s="21">
        <v>23361.37</v>
      </c>
      <c r="E329" s="22" t="s">
        <v>539</v>
      </c>
      <c r="F329" s="22" t="s">
        <v>476</v>
      </c>
      <c r="G329" s="25">
        <v>23361.37</v>
      </c>
      <c r="H329" s="6" t="s">
        <v>14</v>
      </c>
      <c r="I329" s="17">
        <f t="shared" si="18"/>
        <v>-2</v>
      </c>
      <c r="J329" s="18">
        <f t="shared" si="19"/>
        <v>-46722.74</v>
      </c>
    </row>
    <row r="330" spans="1:10" x14ac:dyDescent="0.15">
      <c r="A330" s="6"/>
      <c r="B330" s="24" t="s">
        <v>540</v>
      </c>
      <c r="C330" s="20" t="s">
        <v>502</v>
      </c>
      <c r="D330" s="21">
        <v>1903.2</v>
      </c>
      <c r="E330" s="22" t="s">
        <v>495</v>
      </c>
      <c r="F330" s="22" t="s">
        <v>503</v>
      </c>
      <c r="G330" s="25">
        <v>1603.2</v>
      </c>
      <c r="H330" s="6" t="s">
        <v>14</v>
      </c>
      <c r="I330" s="17">
        <f t="shared" si="18"/>
        <v>-1</v>
      </c>
      <c r="J330" s="18">
        <f t="shared" si="19"/>
        <v>-1903.2</v>
      </c>
    </row>
    <row r="331" spans="1:10" x14ac:dyDescent="0.15">
      <c r="A331" s="6"/>
      <c r="B331" s="24" t="s">
        <v>541</v>
      </c>
      <c r="C331" s="20" t="s">
        <v>434</v>
      </c>
      <c r="D331" s="21">
        <v>804</v>
      </c>
      <c r="E331" s="22" t="s">
        <v>451</v>
      </c>
      <c r="F331" s="22" t="s">
        <v>451</v>
      </c>
      <c r="G331" s="25">
        <v>804</v>
      </c>
      <c r="H331" s="6" t="s">
        <v>14</v>
      </c>
      <c r="I331" s="17">
        <f t="shared" si="18"/>
        <v>0</v>
      </c>
      <c r="J331" s="18">
        <f t="shared" si="19"/>
        <v>0</v>
      </c>
    </row>
    <row r="332" spans="1:10" x14ac:dyDescent="0.15">
      <c r="A332" s="6"/>
      <c r="B332" s="24" t="s">
        <v>542</v>
      </c>
      <c r="C332" s="20" t="s">
        <v>502</v>
      </c>
      <c r="D332" s="21">
        <v>872.73</v>
      </c>
      <c r="E332" s="22" t="s">
        <v>495</v>
      </c>
      <c r="F332" s="22" t="s">
        <v>503</v>
      </c>
      <c r="G332" s="25">
        <v>872.73</v>
      </c>
      <c r="H332" s="6" t="s">
        <v>14</v>
      </c>
      <c r="I332" s="17">
        <f t="shared" si="18"/>
        <v>-1</v>
      </c>
      <c r="J332" s="18">
        <f t="shared" si="19"/>
        <v>-872.73</v>
      </c>
    </row>
    <row r="333" spans="1:10" x14ac:dyDescent="0.15">
      <c r="A333" s="6"/>
      <c r="B333" s="24" t="s">
        <v>543</v>
      </c>
      <c r="C333" s="20" t="s">
        <v>474</v>
      </c>
      <c r="D333" s="21">
        <v>5577.99</v>
      </c>
      <c r="E333" s="22" t="s">
        <v>544</v>
      </c>
      <c r="F333" s="22" t="s">
        <v>496</v>
      </c>
      <c r="G333" s="25">
        <v>5577.99</v>
      </c>
      <c r="H333" s="6" t="s">
        <v>14</v>
      </c>
      <c r="I333" s="17">
        <f t="shared" si="18"/>
        <v>20</v>
      </c>
      <c r="J333" s="18">
        <f t="shared" si="19"/>
        <v>111559.79999999999</v>
      </c>
    </row>
    <row r="334" spans="1:10" x14ac:dyDescent="0.15">
      <c r="A334" s="6"/>
      <c r="B334" s="24" t="s">
        <v>216</v>
      </c>
      <c r="C334" s="20" t="s">
        <v>457</v>
      </c>
      <c r="D334" s="21">
        <v>659.02</v>
      </c>
      <c r="E334" s="22" t="s">
        <v>468</v>
      </c>
      <c r="F334" s="22" t="s">
        <v>468</v>
      </c>
      <c r="G334" s="25">
        <v>659.02</v>
      </c>
      <c r="H334" s="6" t="s">
        <v>14</v>
      </c>
      <c r="I334" s="17">
        <f t="shared" si="18"/>
        <v>0</v>
      </c>
      <c r="J334" s="18">
        <f t="shared" si="19"/>
        <v>0</v>
      </c>
    </row>
    <row r="335" spans="1:10" x14ac:dyDescent="0.15">
      <c r="A335" s="6"/>
      <c r="B335" s="24" t="s">
        <v>545</v>
      </c>
      <c r="C335" s="20" t="s">
        <v>534</v>
      </c>
      <c r="D335" s="21">
        <v>1499.6</v>
      </c>
      <c r="E335" s="22" t="s">
        <v>546</v>
      </c>
      <c r="F335" s="22" t="s">
        <v>547</v>
      </c>
      <c r="G335" s="25">
        <v>1499.6</v>
      </c>
      <c r="H335" s="6" t="s">
        <v>14</v>
      </c>
      <c r="I335" s="17">
        <f t="shared" si="18"/>
        <v>1</v>
      </c>
      <c r="J335" s="18">
        <f t="shared" si="19"/>
        <v>1499.6</v>
      </c>
    </row>
    <row r="336" spans="1:10" x14ac:dyDescent="0.15">
      <c r="A336" s="6"/>
      <c r="B336" s="24" t="s">
        <v>548</v>
      </c>
      <c r="C336" s="20" t="s">
        <v>481</v>
      </c>
      <c r="D336" s="21">
        <v>15.55</v>
      </c>
      <c r="E336" s="22" t="s">
        <v>482</v>
      </c>
      <c r="F336" s="22" t="s">
        <v>482</v>
      </c>
      <c r="G336" s="25">
        <v>15.55</v>
      </c>
      <c r="H336" s="6" t="s">
        <v>14</v>
      </c>
      <c r="I336" s="17">
        <f t="shared" si="18"/>
        <v>0</v>
      </c>
      <c r="J336" s="18">
        <f t="shared" si="19"/>
        <v>0</v>
      </c>
    </row>
    <row r="337" spans="1:10" x14ac:dyDescent="0.15">
      <c r="A337" s="6"/>
      <c r="B337" s="24" t="s">
        <v>549</v>
      </c>
      <c r="C337" s="20" t="s">
        <v>486</v>
      </c>
      <c r="D337" s="21">
        <v>5581</v>
      </c>
      <c r="E337" s="22" t="s">
        <v>490</v>
      </c>
      <c r="F337" s="22" t="s">
        <v>490</v>
      </c>
      <c r="G337" s="25">
        <v>5581</v>
      </c>
      <c r="H337" s="6" t="s">
        <v>14</v>
      </c>
      <c r="I337" s="17">
        <f t="shared" si="18"/>
        <v>0</v>
      </c>
      <c r="J337" s="18">
        <f t="shared" si="19"/>
        <v>0</v>
      </c>
    </row>
    <row r="338" spans="1:10" x14ac:dyDescent="0.15">
      <c r="A338" s="6"/>
      <c r="B338" s="24" t="s">
        <v>550</v>
      </c>
      <c r="C338" s="20" t="s">
        <v>547</v>
      </c>
      <c r="D338" s="21">
        <v>260</v>
      </c>
      <c r="E338" s="22" t="s">
        <v>551</v>
      </c>
      <c r="F338" s="22" t="s">
        <v>552</v>
      </c>
      <c r="G338" s="25">
        <v>222.5</v>
      </c>
      <c r="H338" s="6" t="s">
        <v>14</v>
      </c>
      <c r="I338" s="17">
        <f t="shared" si="18"/>
        <v>-26</v>
      </c>
      <c r="J338" s="18">
        <f t="shared" si="19"/>
        <v>-6760</v>
      </c>
    </row>
    <row r="339" spans="1:10" x14ac:dyDescent="0.15">
      <c r="A339" s="6"/>
      <c r="B339" s="24" t="s">
        <v>553</v>
      </c>
      <c r="C339" s="20" t="s">
        <v>486</v>
      </c>
      <c r="D339" s="21">
        <v>669.29</v>
      </c>
      <c r="E339" s="22">
        <v>45924</v>
      </c>
      <c r="F339" s="22" t="s">
        <v>506</v>
      </c>
      <c r="G339" s="25">
        <v>669.29</v>
      </c>
      <c r="H339" s="6" t="s">
        <v>14</v>
      </c>
      <c r="I339" s="17">
        <f t="shared" si="18"/>
        <v>-12</v>
      </c>
      <c r="J339" s="18">
        <f t="shared" si="19"/>
        <v>-8031.48</v>
      </c>
    </row>
    <row r="340" spans="1:10" x14ac:dyDescent="0.15">
      <c r="A340" s="6"/>
      <c r="B340" s="24" t="s">
        <v>554</v>
      </c>
      <c r="C340" s="20" t="s">
        <v>486</v>
      </c>
      <c r="D340" s="21">
        <v>828.88</v>
      </c>
      <c r="E340" s="22" t="s">
        <v>508</v>
      </c>
      <c r="F340" s="22" t="s">
        <v>506</v>
      </c>
      <c r="G340" s="25">
        <v>828.88</v>
      </c>
      <c r="H340" s="6" t="s">
        <v>14</v>
      </c>
      <c r="I340" s="17">
        <f t="shared" si="18"/>
        <v>9</v>
      </c>
      <c r="J340" s="18">
        <f t="shared" si="19"/>
        <v>7459.92</v>
      </c>
    </row>
    <row r="341" spans="1:10" x14ac:dyDescent="0.15">
      <c r="A341" s="6"/>
      <c r="B341" s="24" t="s">
        <v>555</v>
      </c>
      <c r="C341" s="20" t="s">
        <v>389</v>
      </c>
      <c r="D341" s="21">
        <v>130.33000000000001</v>
      </c>
      <c r="E341" s="22" t="s">
        <v>556</v>
      </c>
      <c r="F341" s="22" t="s">
        <v>506</v>
      </c>
      <c r="G341" s="25">
        <v>130.33000000000001</v>
      </c>
      <c r="H341" s="6" t="s">
        <v>14</v>
      </c>
      <c r="I341" s="17">
        <f t="shared" si="18"/>
        <v>-14</v>
      </c>
      <c r="J341" s="18">
        <f t="shared" si="19"/>
        <v>-1824.6200000000001</v>
      </c>
    </row>
    <row r="342" spans="1:10" x14ac:dyDescent="0.15">
      <c r="A342" s="6"/>
      <c r="B342" s="24" t="s">
        <v>557</v>
      </c>
      <c r="C342" s="20" t="s">
        <v>558</v>
      </c>
      <c r="D342" s="21">
        <v>190</v>
      </c>
      <c r="E342" s="22">
        <v>45930</v>
      </c>
      <c r="F342" s="22" t="s">
        <v>559</v>
      </c>
      <c r="G342" s="25">
        <v>190</v>
      </c>
      <c r="H342" s="6" t="s">
        <v>14</v>
      </c>
      <c r="I342" s="17">
        <f t="shared" si="18"/>
        <v>-14</v>
      </c>
      <c r="J342" s="18">
        <f t="shared" si="19"/>
        <v>-2660</v>
      </c>
    </row>
    <row r="343" spans="1:10" x14ac:dyDescent="0.15">
      <c r="A343" s="6"/>
      <c r="B343" s="24" t="s">
        <v>560</v>
      </c>
      <c r="C343" s="20" t="s">
        <v>419</v>
      </c>
      <c r="D343" s="21">
        <v>110.4</v>
      </c>
      <c r="E343" s="22" t="s">
        <v>561</v>
      </c>
      <c r="F343" s="22" t="s">
        <v>562</v>
      </c>
      <c r="G343" s="25">
        <v>110.4</v>
      </c>
      <c r="H343" s="6" t="s">
        <v>14</v>
      </c>
      <c r="I343" s="17">
        <f t="shared" ref="I343:I387" si="20">F343-E343</f>
        <v>1</v>
      </c>
      <c r="J343" s="18">
        <f t="shared" ref="J343:J387" si="21">I343*D343</f>
        <v>110.4</v>
      </c>
    </row>
    <row r="344" spans="1:10" x14ac:dyDescent="0.15">
      <c r="A344" s="6"/>
      <c r="B344" s="24" t="s">
        <v>563</v>
      </c>
      <c r="C344" s="20" t="s">
        <v>453</v>
      </c>
      <c r="D344" s="21">
        <v>506.48</v>
      </c>
      <c r="E344" s="22" t="s">
        <v>562</v>
      </c>
      <c r="F344" s="22" t="s">
        <v>462</v>
      </c>
      <c r="G344" s="25">
        <v>449.68</v>
      </c>
      <c r="H344" s="6" t="s">
        <v>14</v>
      </c>
      <c r="I344" s="17">
        <f t="shared" si="20"/>
        <v>1</v>
      </c>
      <c r="J344" s="18">
        <f t="shared" si="21"/>
        <v>506.48</v>
      </c>
    </row>
    <row r="345" spans="1:10" x14ac:dyDescent="0.15">
      <c r="A345" s="6"/>
      <c r="B345" s="24" t="s">
        <v>564</v>
      </c>
      <c r="C345" s="20" t="s">
        <v>426</v>
      </c>
      <c r="D345" s="21">
        <v>4000</v>
      </c>
      <c r="E345" s="22" t="s">
        <v>465</v>
      </c>
      <c r="F345" s="22" t="s">
        <v>465</v>
      </c>
      <c r="G345" s="25">
        <v>4000</v>
      </c>
      <c r="H345" s="6" t="s">
        <v>14</v>
      </c>
      <c r="I345" s="17">
        <f t="shared" si="20"/>
        <v>0</v>
      </c>
      <c r="J345" s="18">
        <f t="shared" si="21"/>
        <v>0</v>
      </c>
    </row>
    <row r="346" spans="1:10" x14ac:dyDescent="0.15">
      <c r="A346" s="6"/>
      <c r="B346" s="24" t="s">
        <v>565</v>
      </c>
      <c r="C346" s="20" t="s">
        <v>566</v>
      </c>
      <c r="D346" s="21">
        <v>1.66</v>
      </c>
      <c r="E346" s="22" t="s">
        <v>496</v>
      </c>
      <c r="F346" s="22" t="s">
        <v>496</v>
      </c>
      <c r="G346" s="25">
        <v>1.66</v>
      </c>
      <c r="H346" s="6" t="s">
        <v>14</v>
      </c>
      <c r="I346" s="17">
        <f t="shared" si="20"/>
        <v>0</v>
      </c>
      <c r="J346" s="18">
        <f t="shared" si="21"/>
        <v>0</v>
      </c>
    </row>
    <row r="347" spans="1:10" x14ac:dyDescent="0.15">
      <c r="A347" s="6"/>
      <c r="B347" s="24" t="s">
        <v>567</v>
      </c>
      <c r="C347" s="20" t="s">
        <v>426</v>
      </c>
      <c r="D347" s="21">
        <v>15002</v>
      </c>
      <c r="E347" s="22" t="s">
        <v>568</v>
      </c>
      <c r="F347" s="22" t="s">
        <v>465</v>
      </c>
      <c r="G347" s="25">
        <v>15002</v>
      </c>
      <c r="H347" s="6" t="s">
        <v>14</v>
      </c>
      <c r="I347" s="17">
        <f t="shared" si="20"/>
        <v>-2</v>
      </c>
      <c r="J347" s="18">
        <f t="shared" si="21"/>
        <v>-30004</v>
      </c>
    </row>
    <row r="348" spans="1:10" x14ac:dyDescent="0.15">
      <c r="A348" s="6"/>
      <c r="B348" s="24" t="s">
        <v>569</v>
      </c>
      <c r="C348" s="20" t="s">
        <v>396</v>
      </c>
      <c r="D348" s="21">
        <v>10757</v>
      </c>
      <c r="E348" s="22" t="s">
        <v>457</v>
      </c>
      <c r="F348" s="22" t="s">
        <v>458</v>
      </c>
      <c r="G348" s="25">
        <v>10757</v>
      </c>
      <c r="H348" s="6" t="s">
        <v>14</v>
      </c>
      <c r="I348" s="17">
        <f t="shared" si="20"/>
        <v>-1</v>
      </c>
      <c r="J348" s="18">
        <f t="shared" si="21"/>
        <v>-10757</v>
      </c>
    </row>
    <row r="349" spans="1:10" x14ac:dyDescent="0.15">
      <c r="A349" s="6"/>
      <c r="B349" s="24" t="s">
        <v>570</v>
      </c>
      <c r="C349" s="20" t="s">
        <v>474</v>
      </c>
      <c r="D349" s="21">
        <v>150</v>
      </c>
      <c r="E349" s="22" t="s">
        <v>482</v>
      </c>
      <c r="F349" s="22" t="s">
        <v>482</v>
      </c>
      <c r="G349" s="25">
        <v>150</v>
      </c>
      <c r="H349" s="6" t="s">
        <v>14</v>
      </c>
      <c r="I349" s="17">
        <f t="shared" si="20"/>
        <v>0</v>
      </c>
      <c r="J349" s="18">
        <f t="shared" si="21"/>
        <v>0</v>
      </c>
    </row>
    <row r="350" spans="1:10" x14ac:dyDescent="0.15">
      <c r="A350" s="6"/>
      <c r="B350" s="24" t="s">
        <v>571</v>
      </c>
      <c r="C350" s="20" t="s">
        <v>481</v>
      </c>
      <c r="D350" s="21">
        <v>21.31</v>
      </c>
      <c r="E350" s="22" t="s">
        <v>482</v>
      </c>
      <c r="F350" s="22" t="s">
        <v>482</v>
      </c>
      <c r="G350" s="25">
        <v>21.31</v>
      </c>
      <c r="H350" s="6" t="s">
        <v>14</v>
      </c>
      <c r="I350" s="17">
        <f t="shared" si="20"/>
        <v>0</v>
      </c>
      <c r="J350" s="18">
        <f t="shared" si="21"/>
        <v>0</v>
      </c>
    </row>
    <row r="351" spans="1:10" x14ac:dyDescent="0.15">
      <c r="A351" s="6"/>
      <c r="B351" s="24" t="s">
        <v>572</v>
      </c>
      <c r="C351" s="20" t="s">
        <v>573</v>
      </c>
      <c r="D351" s="21">
        <v>41.11</v>
      </c>
      <c r="E351" s="22" t="s">
        <v>464</v>
      </c>
      <c r="F351" s="22" t="s">
        <v>464</v>
      </c>
      <c r="G351" s="25">
        <v>41.11</v>
      </c>
      <c r="H351" s="6" t="s">
        <v>14</v>
      </c>
      <c r="I351" s="17">
        <f t="shared" si="20"/>
        <v>0</v>
      </c>
      <c r="J351" s="18">
        <f t="shared" si="21"/>
        <v>0</v>
      </c>
    </row>
    <row r="352" spans="1:10" x14ac:dyDescent="0.15">
      <c r="A352" s="6"/>
      <c r="B352" s="24" t="s">
        <v>574</v>
      </c>
      <c r="C352" s="20" t="s">
        <v>486</v>
      </c>
      <c r="D352" s="21">
        <v>22.5</v>
      </c>
      <c r="E352" s="22" t="s">
        <v>482</v>
      </c>
      <c r="F352" s="22" t="s">
        <v>482</v>
      </c>
      <c r="G352" s="25">
        <v>22.5</v>
      </c>
      <c r="H352" s="6" t="s">
        <v>14</v>
      </c>
      <c r="I352" s="17">
        <f t="shared" si="20"/>
        <v>0</v>
      </c>
      <c r="J352" s="18">
        <f t="shared" si="21"/>
        <v>0</v>
      </c>
    </row>
    <row r="353" spans="1:10" x14ac:dyDescent="0.15">
      <c r="A353" s="6"/>
      <c r="B353" s="24" t="s">
        <v>575</v>
      </c>
      <c r="C353" s="20" t="s">
        <v>573</v>
      </c>
      <c r="D353" s="21">
        <v>913.55</v>
      </c>
      <c r="E353" s="22" t="s">
        <v>495</v>
      </c>
      <c r="F353" s="22" t="s">
        <v>508</v>
      </c>
      <c r="G353" s="25">
        <v>913.55</v>
      </c>
      <c r="H353" s="6" t="s">
        <v>14</v>
      </c>
      <c r="I353" s="17">
        <f t="shared" si="20"/>
        <v>-27</v>
      </c>
      <c r="J353" s="18">
        <f t="shared" si="21"/>
        <v>-24665.85</v>
      </c>
    </row>
    <row r="354" spans="1:10" x14ac:dyDescent="0.15">
      <c r="A354" s="6"/>
      <c r="B354" s="24" t="s">
        <v>576</v>
      </c>
      <c r="C354" s="20" t="s">
        <v>424</v>
      </c>
      <c r="D354" s="21">
        <v>431.97</v>
      </c>
      <c r="E354" s="22" t="s">
        <v>468</v>
      </c>
      <c r="F354" s="22" t="s">
        <v>468</v>
      </c>
      <c r="G354" s="25">
        <v>431.97</v>
      </c>
      <c r="H354" s="6" t="s">
        <v>14</v>
      </c>
      <c r="I354" s="17">
        <f t="shared" si="20"/>
        <v>0</v>
      </c>
      <c r="J354" s="18">
        <f t="shared" si="21"/>
        <v>0</v>
      </c>
    </row>
    <row r="355" spans="1:10" x14ac:dyDescent="0.15">
      <c r="A355" s="6"/>
      <c r="B355" s="24" t="s">
        <v>577</v>
      </c>
      <c r="C355" s="20" t="s">
        <v>578</v>
      </c>
      <c r="D355" s="21">
        <v>431.97</v>
      </c>
      <c r="E355" s="22" t="s">
        <v>482</v>
      </c>
      <c r="F355" s="22" t="s">
        <v>482</v>
      </c>
      <c r="G355" s="25">
        <v>431.97</v>
      </c>
      <c r="H355" s="6" t="s">
        <v>14</v>
      </c>
      <c r="I355" s="17">
        <f t="shared" si="20"/>
        <v>0</v>
      </c>
      <c r="J355" s="18">
        <f t="shared" si="21"/>
        <v>0</v>
      </c>
    </row>
    <row r="356" spans="1:10" x14ac:dyDescent="0.15">
      <c r="A356" s="6"/>
      <c r="B356" s="24" t="s">
        <v>579</v>
      </c>
      <c r="C356" s="20" t="s">
        <v>424</v>
      </c>
      <c r="D356" s="21">
        <v>1504.25</v>
      </c>
      <c r="E356" s="22" t="s">
        <v>468</v>
      </c>
      <c r="F356" s="22" t="s">
        <v>468</v>
      </c>
      <c r="G356" s="25">
        <v>1504.25</v>
      </c>
      <c r="H356" s="6" t="s">
        <v>14</v>
      </c>
      <c r="I356" s="17">
        <f t="shared" si="20"/>
        <v>0</v>
      </c>
      <c r="J356" s="18">
        <f t="shared" si="21"/>
        <v>0</v>
      </c>
    </row>
    <row r="357" spans="1:10" x14ac:dyDescent="0.15">
      <c r="A357" s="6"/>
      <c r="B357" s="24" t="s">
        <v>580</v>
      </c>
      <c r="C357" s="20" t="s">
        <v>466</v>
      </c>
      <c r="D357" s="21">
        <v>81750</v>
      </c>
      <c r="E357" s="22" t="s">
        <v>476</v>
      </c>
      <c r="F357" s="22" t="s">
        <v>442</v>
      </c>
      <c r="G357" s="25">
        <v>81750</v>
      </c>
      <c r="H357" s="6" t="s">
        <v>14</v>
      </c>
      <c r="I357" s="17">
        <f t="shared" si="20"/>
        <v>-29</v>
      </c>
      <c r="J357" s="18">
        <f t="shared" si="21"/>
        <v>-2370750</v>
      </c>
    </row>
    <row r="358" spans="1:10" x14ac:dyDescent="0.15">
      <c r="A358" s="6"/>
      <c r="B358" s="24" t="s">
        <v>581</v>
      </c>
      <c r="C358" s="20" t="s">
        <v>470</v>
      </c>
      <c r="D358" s="21">
        <v>319</v>
      </c>
      <c r="E358" s="22">
        <v>45911</v>
      </c>
      <c r="F358" s="22" t="s">
        <v>502</v>
      </c>
      <c r="G358" s="25">
        <v>319</v>
      </c>
      <c r="H358" s="6" t="s">
        <v>14</v>
      </c>
      <c r="I358" s="17">
        <f t="shared" si="20"/>
        <v>-11</v>
      </c>
      <c r="J358" s="18">
        <f t="shared" si="21"/>
        <v>-3509</v>
      </c>
    </row>
    <row r="359" spans="1:10" x14ac:dyDescent="0.15">
      <c r="A359" s="6"/>
      <c r="B359" s="24" t="s">
        <v>338</v>
      </c>
      <c r="C359" s="20" t="s">
        <v>401</v>
      </c>
      <c r="D359" s="21">
        <v>715.3</v>
      </c>
      <c r="E359" s="22" t="s">
        <v>398</v>
      </c>
      <c r="F359" s="22" t="s">
        <v>547</v>
      </c>
      <c r="G359" s="25">
        <v>210</v>
      </c>
      <c r="H359" s="6" t="s">
        <v>14</v>
      </c>
      <c r="I359" s="17">
        <f t="shared" si="20"/>
        <v>132</v>
      </c>
      <c r="J359" s="18">
        <f t="shared" si="21"/>
        <v>94419.599999999991</v>
      </c>
    </row>
    <row r="360" spans="1:10" x14ac:dyDescent="0.15">
      <c r="A360" s="6"/>
      <c r="B360" s="24" t="s">
        <v>582</v>
      </c>
      <c r="C360" s="20" t="s">
        <v>457</v>
      </c>
      <c r="D360" s="21">
        <v>8080</v>
      </c>
      <c r="E360" s="22" t="s">
        <v>482</v>
      </c>
      <c r="F360" s="22" t="s">
        <v>482</v>
      </c>
      <c r="G360" s="25">
        <v>8080</v>
      </c>
      <c r="H360" s="6" t="s">
        <v>14</v>
      </c>
      <c r="I360" s="17">
        <f t="shared" si="20"/>
        <v>0</v>
      </c>
      <c r="J360" s="18">
        <f t="shared" si="21"/>
        <v>0</v>
      </c>
    </row>
    <row r="361" spans="1:10" x14ac:dyDescent="0.15">
      <c r="A361" s="6"/>
      <c r="B361" s="24" t="s">
        <v>583</v>
      </c>
      <c r="C361" s="20" t="s">
        <v>464</v>
      </c>
      <c r="D361" s="21">
        <v>300</v>
      </c>
      <c r="E361" s="22" t="s">
        <v>547</v>
      </c>
      <c r="F361" s="22" t="s">
        <v>547</v>
      </c>
      <c r="G361" s="25">
        <v>300</v>
      </c>
      <c r="H361" s="6" t="s">
        <v>14</v>
      </c>
      <c r="I361" s="17">
        <f t="shared" si="20"/>
        <v>0</v>
      </c>
      <c r="J361" s="18">
        <f t="shared" si="21"/>
        <v>0</v>
      </c>
    </row>
    <row r="362" spans="1:10" x14ac:dyDescent="0.15">
      <c r="A362" s="6"/>
      <c r="B362" s="24" t="s">
        <v>584</v>
      </c>
      <c r="C362" s="20" t="s">
        <v>465</v>
      </c>
      <c r="D362" s="21">
        <v>310</v>
      </c>
      <c r="E362" s="22" t="s">
        <v>482</v>
      </c>
      <c r="F362" s="22" t="s">
        <v>482</v>
      </c>
      <c r="G362" s="25">
        <v>310</v>
      </c>
      <c r="H362" s="6" t="s">
        <v>14</v>
      </c>
      <c r="I362" s="17">
        <f t="shared" si="20"/>
        <v>0</v>
      </c>
      <c r="J362" s="18">
        <f t="shared" si="21"/>
        <v>0</v>
      </c>
    </row>
    <row r="363" spans="1:10" x14ac:dyDescent="0.15">
      <c r="A363" s="6"/>
      <c r="B363" s="24" t="s">
        <v>585</v>
      </c>
      <c r="C363" s="20" t="s">
        <v>457</v>
      </c>
      <c r="D363" s="21">
        <v>17.920000000000002</v>
      </c>
      <c r="E363" s="22" t="s">
        <v>468</v>
      </c>
      <c r="F363" s="22" t="s">
        <v>468</v>
      </c>
      <c r="G363" s="25">
        <v>17.920000000000002</v>
      </c>
      <c r="H363" s="6" t="s">
        <v>14</v>
      </c>
      <c r="I363" s="17">
        <f t="shared" si="20"/>
        <v>0</v>
      </c>
      <c r="J363" s="18">
        <f t="shared" si="21"/>
        <v>0</v>
      </c>
    </row>
    <row r="364" spans="1:10" x14ac:dyDescent="0.15">
      <c r="A364" s="6"/>
      <c r="B364" s="24" t="s">
        <v>586</v>
      </c>
      <c r="C364" s="20" t="s">
        <v>482</v>
      </c>
      <c r="D364" s="21">
        <v>3596</v>
      </c>
      <c r="E364" s="22" t="s">
        <v>496</v>
      </c>
      <c r="F364" s="22" t="s">
        <v>496</v>
      </c>
      <c r="G364" s="25">
        <v>3596</v>
      </c>
      <c r="H364" s="6" t="s">
        <v>14</v>
      </c>
      <c r="I364" s="17">
        <f t="shared" si="20"/>
        <v>0</v>
      </c>
      <c r="J364" s="18">
        <f t="shared" si="21"/>
        <v>0</v>
      </c>
    </row>
    <row r="365" spans="1:10" x14ac:dyDescent="0.15">
      <c r="A365" s="6"/>
      <c r="B365" s="24" t="s">
        <v>587</v>
      </c>
      <c r="C365" s="20" t="s">
        <v>388</v>
      </c>
      <c r="D365" s="21">
        <v>3315.4</v>
      </c>
      <c r="E365" s="22" t="s">
        <v>442</v>
      </c>
      <c r="F365" s="22" t="s">
        <v>588</v>
      </c>
      <c r="G365" s="25">
        <v>3315.4</v>
      </c>
      <c r="H365" s="6" t="s">
        <v>14</v>
      </c>
      <c r="I365" s="17">
        <f t="shared" si="20"/>
        <v>-1</v>
      </c>
      <c r="J365" s="18">
        <f t="shared" si="21"/>
        <v>-3315.4</v>
      </c>
    </row>
    <row r="366" spans="1:10" x14ac:dyDescent="0.15">
      <c r="A366" s="6"/>
      <c r="B366" s="24" t="s">
        <v>589</v>
      </c>
      <c r="C366" s="20" t="s">
        <v>424</v>
      </c>
      <c r="D366" s="21">
        <v>20.49</v>
      </c>
      <c r="E366" s="22" t="s">
        <v>468</v>
      </c>
      <c r="F366" s="22" t="s">
        <v>468</v>
      </c>
      <c r="G366" s="25">
        <v>20.49</v>
      </c>
      <c r="H366" s="6" t="s">
        <v>14</v>
      </c>
      <c r="I366" s="17">
        <f t="shared" si="20"/>
        <v>0</v>
      </c>
      <c r="J366" s="18">
        <f t="shared" si="21"/>
        <v>0</v>
      </c>
    </row>
    <row r="367" spans="1:10" x14ac:dyDescent="0.15">
      <c r="A367" s="6"/>
      <c r="B367" s="24" t="s">
        <v>590</v>
      </c>
      <c r="C367" s="20" t="s">
        <v>486</v>
      </c>
      <c r="D367" s="21">
        <v>117.02</v>
      </c>
      <c r="E367" s="22" t="s">
        <v>508</v>
      </c>
      <c r="F367" s="22" t="s">
        <v>506</v>
      </c>
      <c r="G367" s="25">
        <v>117.02</v>
      </c>
      <c r="H367" s="6" t="s">
        <v>14</v>
      </c>
      <c r="I367" s="17">
        <f t="shared" si="20"/>
        <v>9</v>
      </c>
      <c r="J367" s="18">
        <f t="shared" si="21"/>
        <v>1053.18</v>
      </c>
    </row>
    <row r="368" spans="1:10" x14ac:dyDescent="0.15">
      <c r="A368" s="6"/>
      <c r="B368" s="24" t="s">
        <v>591</v>
      </c>
      <c r="C368" s="20" t="s">
        <v>486</v>
      </c>
      <c r="D368" s="21">
        <v>59.02</v>
      </c>
      <c r="E368" s="22" t="s">
        <v>505</v>
      </c>
      <c r="F368" s="22" t="s">
        <v>506</v>
      </c>
      <c r="G368" s="25">
        <v>59.02</v>
      </c>
      <c r="H368" s="6" t="s">
        <v>14</v>
      </c>
      <c r="I368" s="17">
        <f t="shared" si="20"/>
        <v>-15</v>
      </c>
      <c r="J368" s="18">
        <f t="shared" si="21"/>
        <v>-885.30000000000007</v>
      </c>
    </row>
    <row r="369" spans="1:10" x14ac:dyDescent="0.15">
      <c r="A369" s="6"/>
      <c r="B369" s="24" t="s">
        <v>592</v>
      </c>
      <c r="C369" s="20" t="s">
        <v>454</v>
      </c>
      <c r="D369" s="21">
        <v>42154.91</v>
      </c>
      <c r="E369" s="22" t="s">
        <v>539</v>
      </c>
      <c r="F369" s="22" t="s">
        <v>476</v>
      </c>
      <c r="G369" s="25">
        <v>42154.91</v>
      </c>
      <c r="H369" s="6" t="s">
        <v>14</v>
      </c>
      <c r="I369" s="17">
        <f t="shared" si="20"/>
        <v>-2</v>
      </c>
      <c r="J369" s="18">
        <f t="shared" si="21"/>
        <v>-84309.82</v>
      </c>
    </row>
    <row r="370" spans="1:10" x14ac:dyDescent="0.15">
      <c r="A370" s="6"/>
      <c r="B370" s="24" t="s">
        <v>593</v>
      </c>
      <c r="C370" s="20" t="s">
        <v>594</v>
      </c>
      <c r="D370" s="21">
        <v>327.87</v>
      </c>
      <c r="E370" s="22">
        <v>45884</v>
      </c>
      <c r="F370" s="22" t="s">
        <v>486</v>
      </c>
      <c r="G370" s="25">
        <v>327.87</v>
      </c>
      <c r="H370" s="6" t="s">
        <v>14</v>
      </c>
      <c r="I370" s="17">
        <f t="shared" si="20"/>
        <v>-15</v>
      </c>
      <c r="J370" s="18">
        <f t="shared" si="21"/>
        <v>-4918.05</v>
      </c>
    </row>
    <row r="371" spans="1:10" x14ac:dyDescent="0.15">
      <c r="A371" s="6"/>
      <c r="B371" s="24" t="s">
        <v>595</v>
      </c>
      <c r="C371" s="20" t="s">
        <v>461</v>
      </c>
      <c r="D371" s="21">
        <v>670.01</v>
      </c>
      <c r="E371" s="22" t="s">
        <v>490</v>
      </c>
      <c r="F371" s="22" t="s">
        <v>528</v>
      </c>
      <c r="G371" s="25">
        <v>670.01</v>
      </c>
      <c r="H371" s="6" t="s">
        <v>14</v>
      </c>
      <c r="I371" s="17">
        <f t="shared" si="20"/>
        <v>-3</v>
      </c>
      <c r="J371" s="18">
        <f t="shared" si="21"/>
        <v>-2010.03</v>
      </c>
    </row>
    <row r="372" spans="1:10" x14ac:dyDescent="0.15">
      <c r="A372" s="6"/>
      <c r="B372" s="24" t="s">
        <v>596</v>
      </c>
      <c r="C372" s="20" t="s">
        <v>597</v>
      </c>
      <c r="D372" s="21">
        <v>69.599999999999994</v>
      </c>
      <c r="E372" s="22" t="s">
        <v>598</v>
      </c>
      <c r="F372" s="22" t="s">
        <v>599</v>
      </c>
      <c r="G372" s="25">
        <v>69.599999999999994</v>
      </c>
      <c r="H372" s="6" t="s">
        <v>14</v>
      </c>
      <c r="I372" s="17">
        <f t="shared" si="20"/>
        <v>1</v>
      </c>
      <c r="J372" s="18">
        <f t="shared" si="21"/>
        <v>69.599999999999994</v>
      </c>
    </row>
    <row r="373" spans="1:10" x14ac:dyDescent="0.15">
      <c r="A373" s="6"/>
      <c r="B373" s="24" t="s">
        <v>600</v>
      </c>
      <c r="C373" s="20" t="s">
        <v>601</v>
      </c>
      <c r="D373" s="21">
        <v>135.6</v>
      </c>
      <c r="E373" s="22" t="s">
        <v>546</v>
      </c>
      <c r="F373" s="22" t="s">
        <v>547</v>
      </c>
      <c r="G373" s="25">
        <v>135.6</v>
      </c>
      <c r="H373" s="6" t="s">
        <v>14</v>
      </c>
      <c r="I373" s="17">
        <f t="shared" si="20"/>
        <v>1</v>
      </c>
      <c r="J373" s="18">
        <f t="shared" si="21"/>
        <v>135.6</v>
      </c>
    </row>
    <row r="374" spans="1:10" x14ac:dyDescent="0.15">
      <c r="A374" s="6"/>
      <c r="B374" s="24" t="s">
        <v>31</v>
      </c>
      <c r="C374" s="20" t="s">
        <v>482</v>
      </c>
      <c r="D374" s="21">
        <v>4884.88</v>
      </c>
      <c r="E374" s="22" t="s">
        <v>602</v>
      </c>
      <c r="F374" s="22" t="s">
        <v>506</v>
      </c>
      <c r="G374" s="25">
        <v>4114.88</v>
      </c>
      <c r="H374" s="6" t="s">
        <v>14</v>
      </c>
      <c r="I374" s="17">
        <f t="shared" si="20"/>
        <v>5</v>
      </c>
      <c r="J374" s="18">
        <f t="shared" si="21"/>
        <v>24424.400000000001</v>
      </c>
    </row>
    <row r="375" spans="1:10" x14ac:dyDescent="0.15">
      <c r="A375" s="6"/>
      <c r="B375" s="24" t="s">
        <v>603</v>
      </c>
      <c r="C375" s="20" t="s">
        <v>588</v>
      </c>
      <c r="D375" s="21">
        <v>6500</v>
      </c>
      <c r="E375" s="22" t="s">
        <v>468</v>
      </c>
      <c r="F375" s="22" t="s">
        <v>468</v>
      </c>
      <c r="G375" s="25">
        <v>6500</v>
      </c>
      <c r="H375" s="6" t="s">
        <v>14</v>
      </c>
      <c r="I375" s="17">
        <f t="shared" si="20"/>
        <v>0</v>
      </c>
      <c r="J375" s="18">
        <f t="shared" si="21"/>
        <v>0</v>
      </c>
    </row>
    <row r="376" spans="1:10" x14ac:dyDescent="0.15">
      <c r="A376" s="6"/>
      <c r="B376" s="24" t="s">
        <v>27</v>
      </c>
      <c r="C376" s="20" t="s">
        <v>424</v>
      </c>
      <c r="D376" s="21">
        <v>654.54999999999995</v>
      </c>
      <c r="E376" s="22" t="s">
        <v>468</v>
      </c>
      <c r="F376" s="22" t="s">
        <v>468</v>
      </c>
      <c r="G376" s="25">
        <v>654.54999999999995</v>
      </c>
      <c r="H376" s="6" t="s">
        <v>14</v>
      </c>
      <c r="I376" s="17">
        <f t="shared" si="20"/>
        <v>0</v>
      </c>
      <c r="J376" s="18">
        <f t="shared" si="21"/>
        <v>0</v>
      </c>
    </row>
    <row r="377" spans="1:10" x14ac:dyDescent="0.15">
      <c r="A377" s="6"/>
      <c r="B377" s="24" t="s">
        <v>604</v>
      </c>
      <c r="C377" s="20" t="s">
        <v>419</v>
      </c>
      <c r="D377" s="21">
        <v>600</v>
      </c>
      <c r="E377" s="22" t="s">
        <v>451</v>
      </c>
      <c r="F377" s="22" t="s">
        <v>451</v>
      </c>
      <c r="G377" s="25">
        <v>600</v>
      </c>
      <c r="H377" s="6" t="s">
        <v>14</v>
      </c>
      <c r="I377" s="17">
        <f t="shared" si="20"/>
        <v>0</v>
      </c>
      <c r="J377" s="18">
        <f t="shared" si="21"/>
        <v>0</v>
      </c>
    </row>
    <row r="378" spans="1:10" x14ac:dyDescent="0.15">
      <c r="A378" s="6"/>
      <c r="B378" s="24" t="s">
        <v>605</v>
      </c>
      <c r="C378" s="20" t="s">
        <v>457</v>
      </c>
      <c r="D378" s="21">
        <v>3200</v>
      </c>
      <c r="E378" s="22" t="s">
        <v>482</v>
      </c>
      <c r="F378" s="22" t="s">
        <v>482</v>
      </c>
      <c r="G378" s="25">
        <v>3200</v>
      </c>
      <c r="H378" s="6" t="s">
        <v>14</v>
      </c>
      <c r="I378" s="17">
        <f t="shared" si="20"/>
        <v>0</v>
      </c>
      <c r="J378" s="18">
        <f t="shared" si="21"/>
        <v>0</v>
      </c>
    </row>
    <row r="379" spans="1:10" x14ac:dyDescent="0.15">
      <c r="A379" s="6"/>
      <c r="B379" s="24" t="s">
        <v>606</v>
      </c>
      <c r="C379" s="20" t="s">
        <v>464</v>
      </c>
      <c r="D379" s="21">
        <v>926.23</v>
      </c>
      <c r="E379" s="22" t="s">
        <v>490</v>
      </c>
      <c r="F379" s="22" t="s">
        <v>490</v>
      </c>
      <c r="G379" s="25">
        <v>926.23</v>
      </c>
      <c r="H379" s="6" t="s">
        <v>14</v>
      </c>
      <c r="I379" s="17">
        <f t="shared" si="20"/>
        <v>0</v>
      </c>
      <c r="J379" s="18">
        <f t="shared" si="21"/>
        <v>0</v>
      </c>
    </row>
    <row r="380" spans="1:10" x14ac:dyDescent="0.15">
      <c r="A380" s="6"/>
      <c r="B380" s="24" t="s">
        <v>226</v>
      </c>
      <c r="C380" s="20" t="s">
        <v>396</v>
      </c>
      <c r="D380" s="21">
        <v>785.24</v>
      </c>
      <c r="E380" s="22" t="s">
        <v>457</v>
      </c>
      <c r="F380" s="22" t="s">
        <v>458</v>
      </c>
      <c r="G380" s="25">
        <v>785.24</v>
      </c>
      <c r="H380" s="6" t="s">
        <v>14</v>
      </c>
      <c r="I380" s="17">
        <f t="shared" si="20"/>
        <v>-1</v>
      </c>
      <c r="J380" s="18">
        <f t="shared" si="21"/>
        <v>-785.24</v>
      </c>
    </row>
    <row r="381" spans="1:10" x14ac:dyDescent="0.15">
      <c r="A381" s="6"/>
      <c r="B381" s="24" t="s">
        <v>607</v>
      </c>
      <c r="C381" s="20" t="s">
        <v>425</v>
      </c>
      <c r="D381" s="21">
        <v>260</v>
      </c>
      <c r="E381" s="22" t="s">
        <v>468</v>
      </c>
      <c r="F381" s="22" t="s">
        <v>468</v>
      </c>
      <c r="G381" s="25">
        <v>260</v>
      </c>
      <c r="H381" s="6" t="s">
        <v>14</v>
      </c>
      <c r="I381" s="17">
        <f t="shared" si="20"/>
        <v>0</v>
      </c>
      <c r="J381" s="18">
        <f t="shared" si="21"/>
        <v>0</v>
      </c>
    </row>
    <row r="382" spans="1:10" x14ac:dyDescent="0.15">
      <c r="A382" s="6"/>
      <c r="B382" s="24" t="s">
        <v>608</v>
      </c>
      <c r="C382" s="20" t="s">
        <v>481</v>
      </c>
      <c r="D382" s="21">
        <v>17.2</v>
      </c>
      <c r="E382" s="22" t="s">
        <v>482</v>
      </c>
      <c r="F382" s="22" t="s">
        <v>482</v>
      </c>
      <c r="G382" s="25">
        <v>17.2</v>
      </c>
      <c r="H382" s="6" t="s">
        <v>14</v>
      </c>
      <c r="I382" s="17">
        <f t="shared" si="20"/>
        <v>0</v>
      </c>
      <c r="J382" s="18">
        <f t="shared" si="21"/>
        <v>0</v>
      </c>
    </row>
    <row r="383" spans="1:10" x14ac:dyDescent="0.15">
      <c r="A383" s="6"/>
      <c r="B383" s="24" t="s">
        <v>609</v>
      </c>
      <c r="C383" s="20" t="s">
        <v>489</v>
      </c>
      <c r="D383" s="21">
        <v>21.35</v>
      </c>
      <c r="E383" s="22" t="s">
        <v>464</v>
      </c>
      <c r="F383" s="22" t="s">
        <v>464</v>
      </c>
      <c r="G383" s="25">
        <v>21.35</v>
      </c>
      <c r="H383" s="6" t="s">
        <v>14</v>
      </c>
      <c r="I383" s="17">
        <f t="shared" si="20"/>
        <v>0</v>
      </c>
      <c r="J383" s="18">
        <f t="shared" si="21"/>
        <v>0</v>
      </c>
    </row>
    <row r="384" spans="1:10" x14ac:dyDescent="0.15">
      <c r="A384" s="6"/>
      <c r="B384" s="24" t="s">
        <v>610</v>
      </c>
      <c r="C384" s="20" t="s">
        <v>424</v>
      </c>
      <c r="D384" s="21">
        <v>13.5</v>
      </c>
      <c r="E384" s="22" t="s">
        <v>468</v>
      </c>
      <c r="F384" s="22" t="s">
        <v>468</v>
      </c>
      <c r="G384" s="25">
        <v>13.5</v>
      </c>
      <c r="H384" s="6" t="s">
        <v>14</v>
      </c>
      <c r="I384" s="17">
        <f t="shared" si="20"/>
        <v>0</v>
      </c>
      <c r="J384" s="18">
        <f t="shared" si="21"/>
        <v>0</v>
      </c>
    </row>
    <row r="385" spans="1:10" x14ac:dyDescent="0.15">
      <c r="A385" s="6"/>
      <c r="B385" s="24" t="s">
        <v>611</v>
      </c>
      <c r="C385" s="20" t="s">
        <v>424</v>
      </c>
      <c r="D385" s="21">
        <v>77</v>
      </c>
      <c r="E385" s="22" t="s">
        <v>602</v>
      </c>
      <c r="F385" s="22" t="s">
        <v>506</v>
      </c>
      <c r="G385" s="25">
        <v>77</v>
      </c>
      <c r="H385" s="6" t="s">
        <v>14</v>
      </c>
      <c r="I385" s="17">
        <f t="shared" si="20"/>
        <v>5</v>
      </c>
      <c r="J385" s="18">
        <f t="shared" si="21"/>
        <v>385</v>
      </c>
    </row>
    <row r="386" spans="1:10" x14ac:dyDescent="0.15">
      <c r="A386" s="6"/>
      <c r="B386" s="24" t="s">
        <v>612</v>
      </c>
      <c r="C386" s="20" t="s">
        <v>389</v>
      </c>
      <c r="D386" s="21">
        <v>2167.19</v>
      </c>
      <c r="E386" s="22" t="s">
        <v>519</v>
      </c>
      <c r="F386" s="22" t="s">
        <v>506</v>
      </c>
      <c r="G386" s="25">
        <v>2167.19</v>
      </c>
      <c r="H386" s="6" t="s">
        <v>14</v>
      </c>
      <c r="I386" s="17">
        <f t="shared" si="20"/>
        <v>-12</v>
      </c>
      <c r="J386" s="18">
        <f t="shared" si="21"/>
        <v>-26006.28</v>
      </c>
    </row>
    <row r="387" spans="1:10" x14ac:dyDescent="0.15">
      <c r="A387" s="6"/>
      <c r="B387" s="24" t="s">
        <v>613</v>
      </c>
      <c r="C387" s="20" t="s">
        <v>408</v>
      </c>
      <c r="D387" s="21">
        <v>737</v>
      </c>
      <c r="E387" s="22" t="s">
        <v>614</v>
      </c>
      <c r="F387" s="22" t="s">
        <v>454</v>
      </c>
      <c r="G387" s="25">
        <v>737</v>
      </c>
      <c r="H387" s="6" t="s">
        <v>14</v>
      </c>
      <c r="I387" s="17">
        <f t="shared" si="20"/>
        <v>-1</v>
      </c>
      <c r="J387" s="18">
        <f t="shared" si="21"/>
        <v>-737</v>
      </c>
    </row>
    <row r="388" spans="1:10" x14ac:dyDescent="0.15">
      <c r="A388" s="6"/>
      <c r="B388" s="24" t="s">
        <v>159</v>
      </c>
      <c r="C388" s="20" t="s">
        <v>40</v>
      </c>
      <c r="D388" s="21">
        <v>226.49</v>
      </c>
      <c r="E388" s="22" t="s">
        <v>74</v>
      </c>
      <c r="F388" s="22" t="s">
        <v>74</v>
      </c>
      <c r="G388" s="25">
        <v>226.49</v>
      </c>
      <c r="H388" s="6" t="s">
        <v>15</v>
      </c>
      <c r="I388" s="17">
        <f t="shared" ref="I388" si="22">F388-E388</f>
        <v>0</v>
      </c>
      <c r="J388" s="18">
        <f t="shared" ref="J388" si="23">I388*D388</f>
        <v>0</v>
      </c>
    </row>
    <row r="389" spans="1:10" x14ac:dyDescent="0.15">
      <c r="A389" s="6"/>
      <c r="B389" s="24" t="s">
        <v>615</v>
      </c>
      <c r="C389" s="20" t="s">
        <v>494</v>
      </c>
      <c r="D389" s="21">
        <v>431.97</v>
      </c>
      <c r="E389" s="22" t="s">
        <v>499</v>
      </c>
      <c r="F389" s="22" t="s">
        <v>616</v>
      </c>
      <c r="G389" s="25">
        <v>431.97</v>
      </c>
      <c r="H389" s="6" t="s">
        <v>15</v>
      </c>
      <c r="I389" s="17">
        <f t="shared" ref="I389:I452" si="24">F389-E389</f>
        <v>4</v>
      </c>
      <c r="J389" s="18">
        <f t="shared" ref="J389:J452" si="25">I389*D389</f>
        <v>1727.88</v>
      </c>
    </row>
    <row r="390" spans="1:10" x14ac:dyDescent="0.15">
      <c r="A390" s="6"/>
      <c r="B390" s="24" t="s">
        <v>617</v>
      </c>
      <c r="C390" s="20" t="s">
        <v>498</v>
      </c>
      <c r="D390" s="21">
        <v>3569.5</v>
      </c>
      <c r="E390" s="22" t="s">
        <v>618</v>
      </c>
      <c r="F390" s="22" t="s">
        <v>619</v>
      </c>
      <c r="G390" s="25">
        <v>3569.5</v>
      </c>
      <c r="H390" s="6" t="s">
        <v>15</v>
      </c>
      <c r="I390" s="17">
        <f t="shared" si="24"/>
        <v>-30</v>
      </c>
      <c r="J390" s="18">
        <f t="shared" si="25"/>
        <v>-107085</v>
      </c>
    </row>
    <row r="391" spans="1:10" x14ac:dyDescent="0.15">
      <c r="A391" s="6"/>
      <c r="B391" s="24" t="s">
        <v>620</v>
      </c>
      <c r="C391" s="20" t="s">
        <v>508</v>
      </c>
      <c r="D391" s="21">
        <v>5075.2</v>
      </c>
      <c r="E391" s="22" t="s">
        <v>621</v>
      </c>
      <c r="F391" s="22" t="s">
        <v>499</v>
      </c>
      <c r="G391" s="25">
        <v>4275.2</v>
      </c>
      <c r="H391" s="6" t="s">
        <v>15</v>
      </c>
      <c r="I391" s="17">
        <f t="shared" si="24"/>
        <v>-1</v>
      </c>
      <c r="J391" s="18">
        <f t="shared" si="25"/>
        <v>-5075.2</v>
      </c>
    </row>
    <row r="392" spans="1:10" x14ac:dyDescent="0.15">
      <c r="A392" s="6"/>
      <c r="B392" s="24" t="s">
        <v>21</v>
      </c>
      <c r="C392" s="20" t="s">
        <v>490</v>
      </c>
      <c r="D392" s="21">
        <v>17128.8</v>
      </c>
      <c r="E392" s="22" t="s">
        <v>622</v>
      </c>
      <c r="F392" s="22" t="s">
        <v>499</v>
      </c>
      <c r="G392" s="25">
        <v>14428.8</v>
      </c>
      <c r="H392" s="6" t="s">
        <v>15</v>
      </c>
      <c r="I392" s="17">
        <f t="shared" si="24"/>
        <v>-2</v>
      </c>
      <c r="J392" s="18">
        <f t="shared" si="25"/>
        <v>-34257.599999999999</v>
      </c>
    </row>
    <row r="393" spans="1:10" x14ac:dyDescent="0.15">
      <c r="A393" s="6"/>
      <c r="B393" s="24" t="s">
        <v>623</v>
      </c>
      <c r="C393" s="20" t="s">
        <v>503</v>
      </c>
      <c r="D393" s="21">
        <v>2537.6</v>
      </c>
      <c r="E393" s="22" t="s">
        <v>624</v>
      </c>
      <c r="F393" s="22" t="s">
        <v>625</v>
      </c>
      <c r="G393" s="25">
        <v>2121.6</v>
      </c>
      <c r="H393" s="6" t="s">
        <v>15</v>
      </c>
      <c r="I393" s="17">
        <f t="shared" si="24"/>
        <v>-22</v>
      </c>
      <c r="J393" s="18">
        <f t="shared" si="25"/>
        <v>-55827.199999999997</v>
      </c>
    </row>
    <row r="394" spans="1:10" x14ac:dyDescent="0.15">
      <c r="A394" s="6"/>
      <c r="B394" s="24" t="s">
        <v>626</v>
      </c>
      <c r="C394" s="20" t="s">
        <v>499</v>
      </c>
      <c r="D394" s="21">
        <v>5379.97</v>
      </c>
      <c r="E394" s="22" t="s">
        <v>627</v>
      </c>
      <c r="F394" s="22" t="s">
        <v>628</v>
      </c>
      <c r="G394" s="25">
        <v>5379.97</v>
      </c>
      <c r="H394" s="6" t="s">
        <v>15</v>
      </c>
      <c r="I394" s="17">
        <f t="shared" si="24"/>
        <v>-26</v>
      </c>
      <c r="J394" s="18">
        <f t="shared" si="25"/>
        <v>-139879.22</v>
      </c>
    </row>
    <row r="395" spans="1:10" x14ac:dyDescent="0.15">
      <c r="A395" s="6"/>
      <c r="B395" s="24" t="s">
        <v>629</v>
      </c>
      <c r="C395" s="20" t="s">
        <v>499</v>
      </c>
      <c r="D395" s="21">
        <v>75965.03</v>
      </c>
      <c r="E395" s="22" t="s">
        <v>618</v>
      </c>
      <c r="F395" s="22" t="s">
        <v>628</v>
      </c>
      <c r="G395" s="25">
        <v>2265.35</v>
      </c>
      <c r="H395" s="6" t="s">
        <v>15</v>
      </c>
      <c r="I395" s="17">
        <f t="shared" si="24"/>
        <v>-23</v>
      </c>
      <c r="J395" s="18">
        <f t="shared" si="25"/>
        <v>-1747195.69</v>
      </c>
    </row>
    <row r="396" spans="1:10" x14ac:dyDescent="0.15">
      <c r="A396" s="6"/>
      <c r="B396" s="24" t="s">
        <v>630</v>
      </c>
      <c r="C396" s="20" t="s">
        <v>499</v>
      </c>
      <c r="D396" s="21">
        <v>23803.97</v>
      </c>
      <c r="E396" s="22" t="s">
        <v>631</v>
      </c>
      <c r="F396" s="22" t="s">
        <v>628</v>
      </c>
      <c r="G396" s="25">
        <v>23803.97</v>
      </c>
      <c r="H396" s="6" t="s">
        <v>15</v>
      </c>
      <c r="I396" s="17">
        <f t="shared" si="24"/>
        <v>-25</v>
      </c>
      <c r="J396" s="18">
        <f t="shared" si="25"/>
        <v>-595099.25</v>
      </c>
    </row>
    <row r="397" spans="1:10" x14ac:dyDescent="0.15">
      <c r="A397" s="6"/>
      <c r="B397" s="24" t="s">
        <v>632</v>
      </c>
      <c r="C397" s="20" t="s">
        <v>506</v>
      </c>
      <c r="D397" s="21">
        <v>300</v>
      </c>
      <c r="E397" s="22" t="s">
        <v>633</v>
      </c>
      <c r="F397" s="22" t="s">
        <v>634</v>
      </c>
      <c r="G397" s="25">
        <v>300</v>
      </c>
      <c r="H397" s="6" t="s">
        <v>15</v>
      </c>
      <c r="I397" s="17">
        <f t="shared" si="24"/>
        <v>1</v>
      </c>
      <c r="J397" s="18">
        <f t="shared" si="25"/>
        <v>300</v>
      </c>
    </row>
    <row r="398" spans="1:10" x14ac:dyDescent="0.15">
      <c r="A398" s="6"/>
      <c r="B398" s="24" t="s">
        <v>635</v>
      </c>
      <c r="C398" s="20" t="s">
        <v>546</v>
      </c>
      <c r="D398" s="21">
        <v>49.86</v>
      </c>
      <c r="E398" s="22" t="s">
        <v>636</v>
      </c>
      <c r="F398" s="22" t="s">
        <v>636</v>
      </c>
      <c r="G398" s="25">
        <v>49.86</v>
      </c>
      <c r="H398" s="6" t="s">
        <v>15</v>
      </c>
      <c r="I398" s="17">
        <f t="shared" si="24"/>
        <v>0</v>
      </c>
      <c r="J398" s="18">
        <f t="shared" si="25"/>
        <v>0</v>
      </c>
    </row>
    <row r="399" spans="1:10" x14ac:dyDescent="0.15">
      <c r="A399" s="6"/>
      <c r="B399" s="24" t="s">
        <v>637</v>
      </c>
      <c r="C399" s="20" t="s">
        <v>547</v>
      </c>
      <c r="D399" s="21">
        <v>21.68</v>
      </c>
      <c r="E399" s="22" t="s">
        <v>636</v>
      </c>
      <c r="F399" s="22" t="s">
        <v>636</v>
      </c>
      <c r="G399" s="25">
        <v>21.68</v>
      </c>
      <c r="H399" s="6" t="s">
        <v>15</v>
      </c>
      <c r="I399" s="17">
        <f t="shared" si="24"/>
        <v>0</v>
      </c>
      <c r="J399" s="18">
        <f t="shared" si="25"/>
        <v>0</v>
      </c>
    </row>
    <row r="400" spans="1:10" x14ac:dyDescent="0.15">
      <c r="A400" s="6"/>
      <c r="B400" s="24" t="s">
        <v>638</v>
      </c>
      <c r="C400" s="20" t="s">
        <v>506</v>
      </c>
      <c r="D400" s="21">
        <v>8588.4</v>
      </c>
      <c r="E400" s="22" t="s">
        <v>636</v>
      </c>
      <c r="F400" s="22" t="s">
        <v>636</v>
      </c>
      <c r="G400" s="25">
        <v>8588.4</v>
      </c>
      <c r="H400" s="6" t="s">
        <v>15</v>
      </c>
      <c r="I400" s="17">
        <f t="shared" si="24"/>
        <v>0</v>
      </c>
      <c r="J400" s="18">
        <f t="shared" si="25"/>
        <v>0</v>
      </c>
    </row>
    <row r="401" spans="1:10" x14ac:dyDescent="0.15">
      <c r="A401" s="6"/>
      <c r="B401" s="24" t="s">
        <v>639</v>
      </c>
      <c r="C401" s="20" t="s">
        <v>506</v>
      </c>
      <c r="D401" s="21">
        <v>12000</v>
      </c>
      <c r="E401" s="22" t="s">
        <v>640</v>
      </c>
      <c r="F401" s="22" t="s">
        <v>640</v>
      </c>
      <c r="G401" s="25">
        <v>12000</v>
      </c>
      <c r="H401" s="6" t="s">
        <v>15</v>
      </c>
      <c r="I401" s="17">
        <f t="shared" si="24"/>
        <v>0</v>
      </c>
      <c r="J401" s="18">
        <f t="shared" si="25"/>
        <v>0</v>
      </c>
    </row>
    <row r="402" spans="1:10" x14ac:dyDescent="0.15">
      <c r="A402" s="6"/>
      <c r="B402" s="24" t="s">
        <v>641</v>
      </c>
      <c r="C402" s="20" t="s">
        <v>559</v>
      </c>
      <c r="D402" s="21">
        <v>4500</v>
      </c>
      <c r="E402" s="22" t="s">
        <v>599</v>
      </c>
      <c r="F402" s="22" t="s">
        <v>598</v>
      </c>
      <c r="G402" s="25">
        <v>4500</v>
      </c>
      <c r="H402" s="6" t="s">
        <v>15</v>
      </c>
      <c r="I402" s="17">
        <f t="shared" si="24"/>
        <v>-1</v>
      </c>
      <c r="J402" s="18">
        <f t="shared" si="25"/>
        <v>-4500</v>
      </c>
    </row>
    <row r="403" spans="1:10" x14ac:dyDescent="0.15">
      <c r="A403" s="6"/>
      <c r="B403" s="24" t="s">
        <v>642</v>
      </c>
      <c r="C403" s="20" t="s">
        <v>495</v>
      </c>
      <c r="D403" s="21">
        <v>2082</v>
      </c>
      <c r="E403" s="22" t="s">
        <v>643</v>
      </c>
      <c r="F403" s="22" t="s">
        <v>598</v>
      </c>
      <c r="G403" s="25">
        <v>1782</v>
      </c>
      <c r="H403" s="6" t="s">
        <v>15</v>
      </c>
      <c r="I403" s="17">
        <f t="shared" si="24"/>
        <v>-15</v>
      </c>
      <c r="J403" s="18">
        <f t="shared" si="25"/>
        <v>-31230</v>
      </c>
    </row>
    <row r="404" spans="1:10" x14ac:dyDescent="0.15">
      <c r="A404" s="6"/>
      <c r="B404" s="24" t="s">
        <v>644</v>
      </c>
      <c r="C404" s="20" t="s">
        <v>628</v>
      </c>
      <c r="D404" s="21">
        <v>1162.29</v>
      </c>
      <c r="E404" s="22" t="s">
        <v>645</v>
      </c>
      <c r="F404" s="22" t="s">
        <v>645</v>
      </c>
      <c r="G404" s="25">
        <v>1162.29</v>
      </c>
      <c r="H404" s="6" t="s">
        <v>15</v>
      </c>
      <c r="I404" s="17">
        <f t="shared" si="24"/>
        <v>0</v>
      </c>
      <c r="J404" s="18">
        <f t="shared" si="25"/>
        <v>0</v>
      </c>
    </row>
    <row r="405" spans="1:10" x14ac:dyDescent="0.15">
      <c r="A405" s="6"/>
      <c r="B405" s="24" t="s">
        <v>646</v>
      </c>
      <c r="C405" s="20" t="s">
        <v>598</v>
      </c>
      <c r="D405" s="21">
        <v>1198</v>
      </c>
      <c r="E405" s="22" t="s">
        <v>647</v>
      </c>
      <c r="F405" s="22" t="s">
        <v>648</v>
      </c>
      <c r="G405" s="25">
        <v>1198</v>
      </c>
      <c r="H405" s="6" t="s">
        <v>15</v>
      </c>
      <c r="I405" s="17">
        <f t="shared" si="24"/>
        <v>-29</v>
      </c>
      <c r="J405" s="18">
        <f t="shared" si="25"/>
        <v>-34742</v>
      </c>
    </row>
    <row r="406" spans="1:10" x14ac:dyDescent="0.15">
      <c r="A406" s="6"/>
      <c r="B406" s="24" t="s">
        <v>649</v>
      </c>
      <c r="C406" s="20" t="s">
        <v>556</v>
      </c>
      <c r="D406" s="21">
        <v>17002</v>
      </c>
      <c r="E406" s="22" t="s">
        <v>650</v>
      </c>
      <c r="F406" s="22" t="s">
        <v>634</v>
      </c>
      <c r="G406" s="25">
        <v>17002</v>
      </c>
      <c r="H406" s="6" t="s">
        <v>15</v>
      </c>
      <c r="I406" s="17">
        <f t="shared" si="24"/>
        <v>2</v>
      </c>
      <c r="J406" s="18">
        <f t="shared" si="25"/>
        <v>34004</v>
      </c>
    </row>
    <row r="407" spans="1:10" x14ac:dyDescent="0.15">
      <c r="A407" s="6"/>
      <c r="B407" s="24" t="s">
        <v>651</v>
      </c>
      <c r="C407" s="20" t="s">
        <v>495</v>
      </c>
      <c r="D407" s="21">
        <v>498.92</v>
      </c>
      <c r="E407" s="22" t="s">
        <v>652</v>
      </c>
      <c r="F407" s="22" t="s">
        <v>618</v>
      </c>
      <c r="G407" s="25">
        <v>498.92</v>
      </c>
      <c r="H407" s="6" t="s">
        <v>15</v>
      </c>
      <c r="I407" s="17">
        <f t="shared" si="24"/>
        <v>-1</v>
      </c>
      <c r="J407" s="18">
        <f t="shared" si="25"/>
        <v>-498.92</v>
      </c>
    </row>
    <row r="408" spans="1:10" x14ac:dyDescent="0.15">
      <c r="A408" s="6"/>
      <c r="B408" s="24" t="s">
        <v>653</v>
      </c>
      <c r="C408" s="20" t="s">
        <v>495</v>
      </c>
      <c r="D408" s="21">
        <v>910.88</v>
      </c>
      <c r="E408" s="22" t="s">
        <v>654</v>
      </c>
      <c r="F408" s="22" t="s">
        <v>618</v>
      </c>
      <c r="G408" s="25">
        <v>910.88</v>
      </c>
      <c r="H408" s="6" t="s">
        <v>15</v>
      </c>
      <c r="I408" s="17">
        <f t="shared" si="24"/>
        <v>-7</v>
      </c>
      <c r="J408" s="18">
        <f t="shared" si="25"/>
        <v>-6376.16</v>
      </c>
    </row>
    <row r="409" spans="1:10" x14ac:dyDescent="0.15">
      <c r="A409" s="6"/>
      <c r="B409" s="24" t="s">
        <v>655</v>
      </c>
      <c r="C409" s="20" t="s">
        <v>495</v>
      </c>
      <c r="D409" s="21">
        <v>227</v>
      </c>
      <c r="E409" s="22" t="s">
        <v>645</v>
      </c>
      <c r="F409" s="22" t="s">
        <v>618</v>
      </c>
      <c r="G409" s="25">
        <v>227</v>
      </c>
      <c r="H409" s="6" t="s">
        <v>15</v>
      </c>
      <c r="I409" s="17">
        <f t="shared" si="24"/>
        <v>-6</v>
      </c>
      <c r="J409" s="18">
        <f t="shared" si="25"/>
        <v>-1362</v>
      </c>
    </row>
    <row r="410" spans="1:10" x14ac:dyDescent="0.15">
      <c r="A410" s="6"/>
      <c r="B410" s="24" t="s">
        <v>656</v>
      </c>
      <c r="C410" s="20" t="s">
        <v>495</v>
      </c>
      <c r="D410" s="21">
        <v>862.07</v>
      </c>
      <c r="E410" s="22" t="s">
        <v>652</v>
      </c>
      <c r="F410" s="22" t="s">
        <v>618</v>
      </c>
      <c r="G410" s="25">
        <v>862.07</v>
      </c>
      <c r="H410" s="6" t="s">
        <v>15</v>
      </c>
      <c r="I410" s="17">
        <f t="shared" si="24"/>
        <v>-1</v>
      </c>
      <c r="J410" s="18">
        <f t="shared" si="25"/>
        <v>-862.07</v>
      </c>
    </row>
    <row r="411" spans="1:10" x14ac:dyDescent="0.15">
      <c r="A411" s="6"/>
      <c r="B411" s="24" t="s">
        <v>657</v>
      </c>
      <c r="C411" s="20" t="s">
        <v>625</v>
      </c>
      <c r="D411" s="21">
        <v>433.28</v>
      </c>
      <c r="E411" s="22" t="s">
        <v>618</v>
      </c>
      <c r="F411" s="22" t="s">
        <v>618</v>
      </c>
      <c r="G411" s="25">
        <v>433.28</v>
      </c>
      <c r="H411" s="6" t="s">
        <v>15</v>
      </c>
      <c r="I411" s="17">
        <f t="shared" si="24"/>
        <v>0</v>
      </c>
      <c r="J411" s="18">
        <f t="shared" si="25"/>
        <v>0</v>
      </c>
    </row>
    <row r="412" spans="1:10" x14ac:dyDescent="0.15">
      <c r="A412" s="6"/>
      <c r="B412" s="24" t="s">
        <v>658</v>
      </c>
      <c r="C412" s="20" t="s">
        <v>624</v>
      </c>
      <c r="D412" s="21">
        <v>8500</v>
      </c>
      <c r="E412" s="22" t="s">
        <v>645</v>
      </c>
      <c r="F412" s="22" t="s">
        <v>645</v>
      </c>
      <c r="G412" s="25">
        <v>8500</v>
      </c>
      <c r="H412" s="6" t="s">
        <v>15</v>
      </c>
      <c r="I412" s="17">
        <f t="shared" si="24"/>
        <v>0</v>
      </c>
      <c r="J412" s="18">
        <f t="shared" si="25"/>
        <v>0</v>
      </c>
    </row>
    <row r="413" spans="1:10" x14ac:dyDescent="0.15">
      <c r="A413" s="6"/>
      <c r="B413" s="24" t="s">
        <v>659</v>
      </c>
      <c r="C413" s="20" t="s">
        <v>643</v>
      </c>
      <c r="D413" s="21">
        <v>1360</v>
      </c>
      <c r="E413" s="22" t="s">
        <v>660</v>
      </c>
      <c r="F413" s="22" t="s">
        <v>661</v>
      </c>
      <c r="G413" s="25">
        <v>1360</v>
      </c>
      <c r="H413" s="6" t="s">
        <v>15</v>
      </c>
      <c r="I413" s="17">
        <f t="shared" si="24"/>
        <v>1</v>
      </c>
      <c r="J413" s="18">
        <f t="shared" si="25"/>
        <v>1360</v>
      </c>
    </row>
    <row r="414" spans="1:10" x14ac:dyDescent="0.15">
      <c r="A414" s="6"/>
      <c r="B414" s="24" t="s">
        <v>662</v>
      </c>
      <c r="C414" s="20" t="s">
        <v>499</v>
      </c>
      <c r="D414" s="21">
        <v>4398.3500000000004</v>
      </c>
      <c r="E414" s="22" t="s">
        <v>654</v>
      </c>
      <c r="F414" s="22" t="s">
        <v>663</v>
      </c>
      <c r="G414" s="25">
        <v>4398.3500000000004</v>
      </c>
      <c r="H414" s="6" t="s">
        <v>15</v>
      </c>
      <c r="I414" s="17">
        <f t="shared" si="24"/>
        <v>4</v>
      </c>
      <c r="J414" s="18">
        <f t="shared" si="25"/>
        <v>17593.400000000001</v>
      </c>
    </row>
    <row r="415" spans="1:10" x14ac:dyDescent="0.15">
      <c r="A415" s="6"/>
      <c r="B415" s="24" t="s">
        <v>664</v>
      </c>
      <c r="C415" s="20" t="s">
        <v>618</v>
      </c>
      <c r="D415" s="21">
        <v>2155.9</v>
      </c>
      <c r="E415" s="22" t="s">
        <v>665</v>
      </c>
      <c r="F415" s="22" t="s">
        <v>666</v>
      </c>
      <c r="G415" s="25">
        <v>1855.9</v>
      </c>
      <c r="H415" s="6" t="s">
        <v>15</v>
      </c>
      <c r="I415" s="17">
        <f t="shared" si="24"/>
        <v>-16</v>
      </c>
      <c r="J415" s="18">
        <f t="shared" si="25"/>
        <v>-34494.400000000001</v>
      </c>
    </row>
    <row r="416" spans="1:10" x14ac:dyDescent="0.15">
      <c r="A416" s="6"/>
      <c r="B416" s="24" t="s">
        <v>667</v>
      </c>
      <c r="C416" s="20" t="s">
        <v>668</v>
      </c>
      <c r="D416" s="21">
        <v>1621.36</v>
      </c>
      <c r="E416" s="22" t="s">
        <v>669</v>
      </c>
      <c r="F416" s="22" t="s">
        <v>669</v>
      </c>
      <c r="G416" s="25">
        <v>1621.36</v>
      </c>
      <c r="H416" s="6" t="s">
        <v>15</v>
      </c>
      <c r="I416" s="17">
        <f t="shared" si="24"/>
        <v>0</v>
      </c>
      <c r="J416" s="18">
        <f t="shared" si="25"/>
        <v>0</v>
      </c>
    </row>
    <row r="417" spans="1:10" x14ac:dyDescent="0.15">
      <c r="A417" s="6"/>
      <c r="B417" s="24" t="s">
        <v>670</v>
      </c>
      <c r="C417" s="20" t="s">
        <v>622</v>
      </c>
      <c r="D417" s="21">
        <v>292.18</v>
      </c>
      <c r="E417" s="22" t="s">
        <v>671</v>
      </c>
      <c r="F417" s="22" t="s">
        <v>666</v>
      </c>
      <c r="G417" s="25">
        <v>292.18</v>
      </c>
      <c r="H417" s="6" t="s">
        <v>15</v>
      </c>
      <c r="I417" s="17">
        <f t="shared" si="24"/>
        <v>-9</v>
      </c>
      <c r="J417" s="18">
        <f t="shared" si="25"/>
        <v>-2629.62</v>
      </c>
    </row>
    <row r="418" spans="1:10" x14ac:dyDescent="0.15">
      <c r="A418" s="6"/>
      <c r="B418" s="24" t="s">
        <v>187</v>
      </c>
      <c r="C418" s="20" t="s">
        <v>672</v>
      </c>
      <c r="D418" s="21">
        <v>3718.75</v>
      </c>
      <c r="E418" s="22" t="s">
        <v>671</v>
      </c>
      <c r="F418" s="22" t="s">
        <v>673</v>
      </c>
      <c r="G418" s="25">
        <v>3718.75</v>
      </c>
      <c r="H418" s="6" t="s">
        <v>15</v>
      </c>
      <c r="I418" s="17">
        <f t="shared" si="24"/>
        <v>-3</v>
      </c>
      <c r="J418" s="18">
        <f t="shared" si="25"/>
        <v>-11156.25</v>
      </c>
    </row>
    <row r="419" spans="1:10" x14ac:dyDescent="0.15">
      <c r="A419" s="6"/>
      <c r="B419" s="24" t="s">
        <v>674</v>
      </c>
      <c r="C419" s="20" t="s">
        <v>663</v>
      </c>
      <c r="D419" s="21">
        <v>196.48</v>
      </c>
      <c r="E419" s="22" t="s">
        <v>675</v>
      </c>
      <c r="F419" s="22" t="s">
        <v>676</v>
      </c>
      <c r="G419" s="25">
        <v>196.48</v>
      </c>
      <c r="H419" s="6" t="s">
        <v>15</v>
      </c>
      <c r="I419" s="17">
        <f t="shared" si="24"/>
        <v>1</v>
      </c>
      <c r="J419" s="18">
        <f t="shared" si="25"/>
        <v>196.48</v>
      </c>
    </row>
    <row r="420" spans="1:10" x14ac:dyDescent="0.15">
      <c r="A420" s="6"/>
      <c r="B420" s="24" t="s">
        <v>677</v>
      </c>
      <c r="C420" s="20" t="s">
        <v>618</v>
      </c>
      <c r="D420" s="21">
        <v>1504.25</v>
      </c>
      <c r="E420" s="22" t="s">
        <v>660</v>
      </c>
      <c r="F420" s="22" t="s">
        <v>661</v>
      </c>
      <c r="G420" s="25">
        <v>1504.25</v>
      </c>
      <c r="H420" s="6" t="s">
        <v>15</v>
      </c>
      <c r="I420" s="17">
        <f t="shared" si="24"/>
        <v>1</v>
      </c>
      <c r="J420" s="18">
        <f t="shared" si="25"/>
        <v>1504.25</v>
      </c>
    </row>
    <row r="421" spans="1:10" x14ac:dyDescent="0.15">
      <c r="A421" s="6"/>
      <c r="B421" s="24" t="s">
        <v>678</v>
      </c>
      <c r="C421" s="20" t="s">
        <v>679</v>
      </c>
      <c r="D421" s="21">
        <v>3448.5</v>
      </c>
      <c r="E421" s="22" t="s">
        <v>680</v>
      </c>
      <c r="F421" s="22" t="s">
        <v>681</v>
      </c>
      <c r="G421" s="25">
        <v>3448.5</v>
      </c>
      <c r="H421" s="6" t="s">
        <v>15</v>
      </c>
      <c r="I421" s="17">
        <f t="shared" si="24"/>
        <v>-28</v>
      </c>
      <c r="J421" s="18">
        <f t="shared" si="25"/>
        <v>-96558</v>
      </c>
    </row>
    <row r="422" spans="1:10" x14ac:dyDescent="0.15">
      <c r="A422" s="6"/>
      <c r="B422" s="24" t="s">
        <v>682</v>
      </c>
      <c r="C422" s="20" t="s">
        <v>683</v>
      </c>
      <c r="D422" s="21">
        <v>2082</v>
      </c>
      <c r="E422" s="22" t="s">
        <v>684</v>
      </c>
      <c r="F422" s="22" t="s">
        <v>681</v>
      </c>
      <c r="G422" s="25">
        <v>1782</v>
      </c>
      <c r="H422" s="6" t="s">
        <v>15</v>
      </c>
      <c r="I422" s="17">
        <f t="shared" si="24"/>
        <v>-29</v>
      </c>
      <c r="J422" s="18">
        <f t="shared" si="25"/>
        <v>-60378</v>
      </c>
    </row>
    <row r="423" spans="1:10" x14ac:dyDescent="0.15">
      <c r="A423" s="6"/>
      <c r="B423" s="24" t="s">
        <v>685</v>
      </c>
      <c r="C423" s="20" t="s">
        <v>618</v>
      </c>
      <c r="D423" s="21">
        <v>407.31</v>
      </c>
      <c r="E423" s="22" t="s">
        <v>686</v>
      </c>
      <c r="F423" s="22" t="s">
        <v>687</v>
      </c>
      <c r="G423" s="25">
        <v>407.31</v>
      </c>
      <c r="H423" s="6" t="s">
        <v>15</v>
      </c>
      <c r="I423" s="17">
        <f t="shared" si="24"/>
        <v>-3</v>
      </c>
      <c r="J423" s="18">
        <f t="shared" si="25"/>
        <v>-1221.93</v>
      </c>
    </row>
    <row r="424" spans="1:10" x14ac:dyDescent="0.15">
      <c r="A424" s="6"/>
      <c r="B424" s="24" t="s">
        <v>688</v>
      </c>
      <c r="C424" s="20" t="s">
        <v>618</v>
      </c>
      <c r="D424" s="21">
        <v>64.989999999999995</v>
      </c>
      <c r="E424" s="22" t="s">
        <v>687</v>
      </c>
      <c r="F424" s="22" t="s">
        <v>687</v>
      </c>
      <c r="G424" s="25">
        <v>64.989999999999995</v>
      </c>
      <c r="H424" s="6" t="s">
        <v>15</v>
      </c>
      <c r="I424" s="17">
        <f t="shared" si="24"/>
        <v>0</v>
      </c>
      <c r="J424" s="18">
        <f t="shared" si="25"/>
        <v>0</v>
      </c>
    </row>
    <row r="425" spans="1:10" x14ac:dyDescent="0.15">
      <c r="A425" s="6"/>
      <c r="B425" s="24" t="s">
        <v>689</v>
      </c>
      <c r="C425" s="20" t="s">
        <v>690</v>
      </c>
      <c r="D425" s="21">
        <v>1650</v>
      </c>
      <c r="E425" s="22" t="s">
        <v>691</v>
      </c>
      <c r="F425" s="22" t="s">
        <v>692</v>
      </c>
      <c r="G425" s="25">
        <v>1650</v>
      </c>
      <c r="H425" s="6" t="s">
        <v>15</v>
      </c>
      <c r="I425" s="17">
        <f t="shared" si="24"/>
        <v>1</v>
      </c>
      <c r="J425" s="18">
        <f t="shared" si="25"/>
        <v>1650</v>
      </c>
    </row>
    <row r="426" spans="1:10" x14ac:dyDescent="0.15">
      <c r="A426" s="6"/>
      <c r="B426" s="24" t="s">
        <v>693</v>
      </c>
      <c r="C426" s="20" t="s">
        <v>683</v>
      </c>
      <c r="D426" s="21">
        <v>159.13</v>
      </c>
      <c r="E426" s="22" t="s">
        <v>684</v>
      </c>
      <c r="F426" s="22" t="s">
        <v>694</v>
      </c>
      <c r="G426" s="25">
        <v>159.13</v>
      </c>
      <c r="H426" s="6" t="s">
        <v>15</v>
      </c>
      <c r="I426" s="17">
        <f t="shared" si="24"/>
        <v>-22</v>
      </c>
      <c r="J426" s="18">
        <f t="shared" si="25"/>
        <v>-3500.8599999999997</v>
      </c>
    </row>
    <row r="427" spans="1:10" x14ac:dyDescent="0.15">
      <c r="A427" s="6"/>
      <c r="B427" s="24" t="s">
        <v>695</v>
      </c>
      <c r="C427" s="20" t="s">
        <v>696</v>
      </c>
      <c r="D427" s="21">
        <v>152.26</v>
      </c>
      <c r="E427" s="22" t="s">
        <v>697</v>
      </c>
      <c r="F427" s="22" t="s">
        <v>675</v>
      </c>
      <c r="G427" s="25">
        <v>128.26</v>
      </c>
      <c r="H427" s="6" t="s">
        <v>15</v>
      </c>
      <c r="I427" s="17">
        <f t="shared" si="24"/>
        <v>-29</v>
      </c>
      <c r="J427" s="18">
        <f t="shared" si="25"/>
        <v>-4415.54</v>
      </c>
    </row>
    <row r="428" spans="1:10" x14ac:dyDescent="0.15">
      <c r="A428" s="6"/>
      <c r="B428" s="24" t="s">
        <v>698</v>
      </c>
      <c r="C428" s="20" t="s">
        <v>696</v>
      </c>
      <c r="D428" s="21">
        <v>545.58000000000004</v>
      </c>
      <c r="E428" s="22" t="s">
        <v>697</v>
      </c>
      <c r="F428" s="22" t="s">
        <v>675</v>
      </c>
      <c r="G428" s="25">
        <v>459.58</v>
      </c>
      <c r="H428" s="6" t="s">
        <v>15</v>
      </c>
      <c r="I428" s="17">
        <f t="shared" si="24"/>
        <v>-29</v>
      </c>
      <c r="J428" s="18">
        <f t="shared" si="25"/>
        <v>-15821.820000000002</v>
      </c>
    </row>
    <row r="429" spans="1:10" x14ac:dyDescent="0.15">
      <c r="A429" s="6"/>
      <c r="B429" s="24" t="s">
        <v>699</v>
      </c>
      <c r="C429" s="20" t="s">
        <v>696</v>
      </c>
      <c r="D429" s="21">
        <v>166</v>
      </c>
      <c r="E429" s="22" t="s">
        <v>697</v>
      </c>
      <c r="F429" s="22" t="s">
        <v>675</v>
      </c>
      <c r="G429" s="25">
        <v>166</v>
      </c>
      <c r="H429" s="6" t="s">
        <v>15</v>
      </c>
      <c r="I429" s="17">
        <f t="shared" si="24"/>
        <v>-29</v>
      </c>
      <c r="J429" s="18">
        <f t="shared" si="25"/>
        <v>-4814</v>
      </c>
    </row>
    <row r="430" spans="1:10" x14ac:dyDescent="0.15">
      <c r="A430" s="6"/>
      <c r="B430" s="24" t="s">
        <v>700</v>
      </c>
      <c r="C430" s="20" t="s">
        <v>696</v>
      </c>
      <c r="D430" s="21">
        <v>11940.9</v>
      </c>
      <c r="E430" s="22" t="s">
        <v>697</v>
      </c>
      <c r="F430" s="22" t="s">
        <v>675</v>
      </c>
      <c r="G430" s="25">
        <v>10356.9</v>
      </c>
      <c r="H430" s="6" t="s">
        <v>15</v>
      </c>
      <c r="I430" s="17">
        <f t="shared" si="24"/>
        <v>-29</v>
      </c>
      <c r="J430" s="18">
        <f t="shared" si="25"/>
        <v>-346286.1</v>
      </c>
    </row>
    <row r="431" spans="1:10" x14ac:dyDescent="0.15">
      <c r="A431" s="6"/>
      <c r="B431" s="24" t="s">
        <v>701</v>
      </c>
      <c r="C431" s="20" t="s">
        <v>696</v>
      </c>
      <c r="D431" s="21">
        <v>31411.32</v>
      </c>
      <c r="E431" s="22" t="s">
        <v>697</v>
      </c>
      <c r="F431" s="22" t="s">
        <v>675</v>
      </c>
      <c r="G431" s="25">
        <v>26459.98</v>
      </c>
      <c r="H431" s="6" t="s">
        <v>15</v>
      </c>
      <c r="I431" s="17">
        <f t="shared" si="24"/>
        <v>-29</v>
      </c>
      <c r="J431" s="18">
        <f t="shared" si="25"/>
        <v>-910928.28</v>
      </c>
    </row>
    <row r="432" spans="1:10" x14ac:dyDescent="0.15">
      <c r="A432" s="6"/>
      <c r="B432" s="24" t="s">
        <v>702</v>
      </c>
      <c r="C432" s="20" t="s">
        <v>687</v>
      </c>
      <c r="D432" s="21">
        <v>5142.5</v>
      </c>
      <c r="E432" s="22" t="s">
        <v>703</v>
      </c>
      <c r="F432" s="22" t="s">
        <v>691</v>
      </c>
      <c r="G432" s="25">
        <v>5142.5</v>
      </c>
      <c r="H432" s="6" t="s">
        <v>15</v>
      </c>
      <c r="I432" s="17">
        <f t="shared" si="24"/>
        <v>-18</v>
      </c>
      <c r="J432" s="18">
        <f t="shared" si="25"/>
        <v>-92565</v>
      </c>
    </row>
    <row r="433" spans="1:10" x14ac:dyDescent="0.15">
      <c r="A433" s="6"/>
      <c r="B433" s="24" t="s">
        <v>704</v>
      </c>
      <c r="C433" s="20" t="s">
        <v>676</v>
      </c>
      <c r="D433" s="21">
        <v>12053.6</v>
      </c>
      <c r="E433" s="22" t="s">
        <v>705</v>
      </c>
      <c r="F433" s="22" t="s">
        <v>706</v>
      </c>
      <c r="G433" s="25">
        <v>10153.6</v>
      </c>
      <c r="H433" s="6" t="s">
        <v>15</v>
      </c>
      <c r="I433" s="17">
        <f t="shared" si="24"/>
        <v>-28</v>
      </c>
      <c r="J433" s="18">
        <f t="shared" si="25"/>
        <v>-337500.8</v>
      </c>
    </row>
    <row r="434" spans="1:10" x14ac:dyDescent="0.15">
      <c r="A434" s="6"/>
      <c r="B434" s="24" t="s">
        <v>707</v>
      </c>
      <c r="C434" s="20" t="s">
        <v>676</v>
      </c>
      <c r="D434" s="21">
        <v>1712.88</v>
      </c>
      <c r="E434" s="22" t="s">
        <v>705</v>
      </c>
      <c r="F434" s="22" t="s">
        <v>706</v>
      </c>
      <c r="G434" s="25">
        <v>1442.88</v>
      </c>
      <c r="H434" s="6" t="s">
        <v>15</v>
      </c>
      <c r="I434" s="17">
        <f t="shared" si="24"/>
        <v>-28</v>
      </c>
      <c r="J434" s="18">
        <f t="shared" si="25"/>
        <v>-47960.639999999999</v>
      </c>
    </row>
    <row r="435" spans="1:10" x14ac:dyDescent="0.15">
      <c r="A435" s="6"/>
      <c r="B435" s="24" t="s">
        <v>708</v>
      </c>
      <c r="C435" s="20" t="s">
        <v>690</v>
      </c>
      <c r="D435" s="21">
        <v>1437</v>
      </c>
      <c r="E435" s="22" t="s">
        <v>691</v>
      </c>
      <c r="F435" s="22" t="s">
        <v>692</v>
      </c>
      <c r="G435" s="25">
        <v>1437</v>
      </c>
      <c r="H435" s="6" t="s">
        <v>15</v>
      </c>
      <c r="I435" s="17">
        <f t="shared" si="24"/>
        <v>1</v>
      </c>
      <c r="J435" s="18">
        <f t="shared" si="25"/>
        <v>1437</v>
      </c>
    </row>
    <row r="436" spans="1:10" x14ac:dyDescent="0.15">
      <c r="A436" s="6"/>
      <c r="B436" s="24" t="s">
        <v>709</v>
      </c>
      <c r="C436" s="20" t="s">
        <v>690</v>
      </c>
      <c r="D436" s="21">
        <v>89473.53</v>
      </c>
      <c r="E436" s="22" t="s">
        <v>680</v>
      </c>
      <c r="F436" s="22" t="s">
        <v>691</v>
      </c>
      <c r="G436" s="25">
        <v>89473.53</v>
      </c>
      <c r="H436" s="6" t="s">
        <v>15</v>
      </c>
      <c r="I436" s="17">
        <f t="shared" si="24"/>
        <v>-14</v>
      </c>
      <c r="J436" s="18">
        <f t="shared" si="25"/>
        <v>-1252629.42</v>
      </c>
    </row>
    <row r="437" spans="1:10" x14ac:dyDescent="0.15">
      <c r="A437" s="6"/>
      <c r="B437" s="24" t="s">
        <v>710</v>
      </c>
      <c r="C437" s="20" t="s">
        <v>692</v>
      </c>
      <c r="D437" s="21">
        <v>2087.9499999999998</v>
      </c>
      <c r="E437" s="22" t="s">
        <v>711</v>
      </c>
      <c r="F437" s="22" t="s">
        <v>712</v>
      </c>
      <c r="G437" s="25">
        <v>413.31</v>
      </c>
      <c r="H437" s="6" t="s">
        <v>15</v>
      </c>
      <c r="I437" s="17">
        <f t="shared" si="24"/>
        <v>-44</v>
      </c>
      <c r="J437" s="18">
        <f t="shared" si="25"/>
        <v>-91869.799999999988</v>
      </c>
    </row>
    <row r="438" spans="1:10" x14ac:dyDescent="0.15">
      <c r="A438" s="6"/>
      <c r="B438" s="24" t="s">
        <v>710</v>
      </c>
      <c r="C438" s="20" t="s">
        <v>692</v>
      </c>
      <c r="D438" s="21">
        <v>2087.9499999999998</v>
      </c>
      <c r="E438" s="22" t="s">
        <v>711</v>
      </c>
      <c r="F438" s="22" t="s">
        <v>713</v>
      </c>
      <c r="G438" s="25">
        <v>1674.64</v>
      </c>
      <c r="H438" s="6" t="s">
        <v>15</v>
      </c>
      <c r="I438" s="17">
        <f t="shared" si="24"/>
        <v>-27</v>
      </c>
      <c r="J438" s="18">
        <f t="shared" si="25"/>
        <v>-56374.649999999994</v>
      </c>
    </row>
    <row r="439" spans="1:10" x14ac:dyDescent="0.15">
      <c r="A439" s="6"/>
      <c r="B439" s="24" t="s">
        <v>714</v>
      </c>
      <c r="C439" s="20" t="s">
        <v>663</v>
      </c>
      <c r="D439" s="21">
        <v>1628.29</v>
      </c>
      <c r="E439" s="22" t="s">
        <v>676</v>
      </c>
      <c r="F439" s="22" t="s">
        <v>715</v>
      </c>
      <c r="G439" s="25">
        <v>1371.62</v>
      </c>
      <c r="H439" s="6" t="s">
        <v>15</v>
      </c>
      <c r="I439" s="17">
        <f t="shared" si="24"/>
        <v>11</v>
      </c>
      <c r="J439" s="18">
        <f t="shared" si="25"/>
        <v>17911.189999999999</v>
      </c>
    </row>
    <row r="440" spans="1:10" x14ac:dyDescent="0.15">
      <c r="A440" s="6"/>
      <c r="B440" s="24" t="s">
        <v>716</v>
      </c>
      <c r="C440" s="20" t="s">
        <v>717</v>
      </c>
      <c r="D440" s="21">
        <v>197.07</v>
      </c>
      <c r="E440" s="22" t="s">
        <v>715</v>
      </c>
      <c r="F440" s="22" t="s">
        <v>715</v>
      </c>
      <c r="G440" s="25">
        <v>197.07</v>
      </c>
      <c r="H440" s="6" t="s">
        <v>15</v>
      </c>
      <c r="I440" s="17">
        <f t="shared" si="24"/>
        <v>0</v>
      </c>
      <c r="J440" s="18">
        <f t="shared" si="25"/>
        <v>0</v>
      </c>
    </row>
    <row r="441" spans="1:10" x14ac:dyDescent="0.15">
      <c r="A441" s="6"/>
      <c r="B441" s="24" t="s">
        <v>718</v>
      </c>
      <c r="C441" s="20" t="s">
        <v>661</v>
      </c>
      <c r="D441" s="21">
        <v>8864.75</v>
      </c>
      <c r="E441" s="22" t="s">
        <v>691</v>
      </c>
      <c r="F441" s="22" t="s">
        <v>692</v>
      </c>
      <c r="G441" s="25">
        <v>8864.75</v>
      </c>
      <c r="H441" s="6" t="s">
        <v>15</v>
      </c>
      <c r="I441" s="17">
        <f t="shared" si="24"/>
        <v>1</v>
      </c>
      <c r="J441" s="18">
        <f t="shared" si="25"/>
        <v>8864.75</v>
      </c>
    </row>
    <row r="442" spans="1:10" x14ac:dyDescent="0.15">
      <c r="A442" s="6"/>
      <c r="B442" s="24" t="s">
        <v>719</v>
      </c>
      <c r="C442" s="20" t="s">
        <v>720</v>
      </c>
      <c r="D442" s="21">
        <v>13070</v>
      </c>
      <c r="E442" s="22" t="s">
        <v>715</v>
      </c>
      <c r="F442" s="22" t="s">
        <v>715</v>
      </c>
      <c r="G442" s="25">
        <v>1100</v>
      </c>
      <c r="H442" s="6" t="s">
        <v>15</v>
      </c>
      <c r="I442" s="17">
        <f t="shared" si="24"/>
        <v>0</v>
      </c>
      <c r="J442" s="18">
        <f t="shared" si="25"/>
        <v>0</v>
      </c>
    </row>
    <row r="443" spans="1:10" x14ac:dyDescent="0.15">
      <c r="A443" s="6"/>
      <c r="B443" s="24" t="s">
        <v>721</v>
      </c>
      <c r="C443" s="20" t="s">
        <v>663</v>
      </c>
      <c r="D443" s="21">
        <v>12775</v>
      </c>
      <c r="E443" s="22" t="s">
        <v>675</v>
      </c>
      <c r="F443" s="22" t="s">
        <v>666</v>
      </c>
      <c r="G443" s="25">
        <v>2555</v>
      </c>
      <c r="H443" s="6" t="s">
        <v>15</v>
      </c>
      <c r="I443" s="17">
        <f t="shared" si="24"/>
        <v>-27</v>
      </c>
      <c r="J443" s="18">
        <f t="shared" si="25"/>
        <v>-344925</v>
      </c>
    </row>
    <row r="444" spans="1:10" x14ac:dyDescent="0.15">
      <c r="A444" s="6"/>
      <c r="B444" s="24" t="s">
        <v>722</v>
      </c>
      <c r="C444" s="20" t="s">
        <v>723</v>
      </c>
      <c r="D444" s="21">
        <v>500</v>
      </c>
      <c r="E444" s="22" t="s">
        <v>660</v>
      </c>
      <c r="F444" s="22" t="s">
        <v>661</v>
      </c>
      <c r="G444" s="25">
        <v>500</v>
      </c>
      <c r="H444" s="6" t="s">
        <v>15</v>
      </c>
      <c r="I444" s="17">
        <f t="shared" si="24"/>
        <v>1</v>
      </c>
      <c r="J444" s="18">
        <f t="shared" si="25"/>
        <v>500</v>
      </c>
    </row>
    <row r="445" spans="1:10" x14ac:dyDescent="0.15">
      <c r="A445" s="6"/>
      <c r="B445" s="24" t="s">
        <v>724</v>
      </c>
      <c r="C445" s="20" t="s">
        <v>725</v>
      </c>
      <c r="D445" s="21">
        <v>300</v>
      </c>
      <c r="E445" s="22" t="s">
        <v>712</v>
      </c>
      <c r="F445" s="22" t="s">
        <v>712</v>
      </c>
      <c r="G445" s="25">
        <v>300</v>
      </c>
      <c r="H445" s="6" t="s">
        <v>15</v>
      </c>
      <c r="I445" s="17">
        <f t="shared" si="24"/>
        <v>0</v>
      </c>
      <c r="J445" s="18">
        <f t="shared" si="25"/>
        <v>0</v>
      </c>
    </row>
    <row r="446" spans="1:10" x14ac:dyDescent="0.15">
      <c r="A446" s="6"/>
      <c r="B446" s="24" t="s">
        <v>726</v>
      </c>
      <c r="C446" s="20" t="s">
        <v>598</v>
      </c>
      <c r="D446" s="21">
        <v>69.599999999999994</v>
      </c>
      <c r="E446" s="22" t="s">
        <v>647</v>
      </c>
      <c r="F446" s="22" t="s">
        <v>669</v>
      </c>
      <c r="G446" s="25">
        <v>69.599999999999994</v>
      </c>
      <c r="H446" s="6" t="s">
        <v>15</v>
      </c>
      <c r="I446" s="17">
        <f t="shared" si="24"/>
        <v>2</v>
      </c>
      <c r="J446" s="18">
        <f t="shared" si="25"/>
        <v>139.19999999999999</v>
      </c>
    </row>
    <row r="447" spans="1:10" x14ac:dyDescent="0.15">
      <c r="A447" s="6"/>
      <c r="B447" s="24" t="s">
        <v>727</v>
      </c>
      <c r="C447" s="20" t="s">
        <v>696</v>
      </c>
      <c r="D447" s="21">
        <v>364.78</v>
      </c>
      <c r="E447" s="22" t="s">
        <v>697</v>
      </c>
      <c r="F447" s="22" t="s">
        <v>675</v>
      </c>
      <c r="G447" s="25">
        <v>307.27999999999997</v>
      </c>
      <c r="H447" s="6" t="s">
        <v>15</v>
      </c>
      <c r="I447" s="17">
        <f t="shared" si="24"/>
        <v>-29</v>
      </c>
      <c r="J447" s="18">
        <f t="shared" si="25"/>
        <v>-10578.619999999999</v>
      </c>
    </row>
    <row r="448" spans="1:10" x14ac:dyDescent="0.15">
      <c r="A448" s="6"/>
      <c r="B448" s="24" t="s">
        <v>728</v>
      </c>
      <c r="C448" s="20" t="s">
        <v>696</v>
      </c>
      <c r="D448" s="21">
        <v>43</v>
      </c>
      <c r="E448" s="22" t="s">
        <v>697</v>
      </c>
      <c r="F448" s="22" t="s">
        <v>675</v>
      </c>
      <c r="G448" s="25">
        <v>34.4</v>
      </c>
      <c r="H448" s="6" t="s">
        <v>15</v>
      </c>
      <c r="I448" s="17">
        <f t="shared" si="24"/>
        <v>-29</v>
      </c>
      <c r="J448" s="18">
        <f t="shared" si="25"/>
        <v>-1247</v>
      </c>
    </row>
    <row r="449" spans="1:10" x14ac:dyDescent="0.15">
      <c r="A449" s="6"/>
      <c r="B449" s="24" t="s">
        <v>729</v>
      </c>
      <c r="C449" s="20" t="s">
        <v>616</v>
      </c>
      <c r="D449" s="21">
        <v>21556</v>
      </c>
      <c r="E449" s="22" t="s">
        <v>618</v>
      </c>
      <c r="F449" s="22" t="s">
        <v>672</v>
      </c>
      <c r="G449" s="25">
        <v>21556</v>
      </c>
      <c r="H449" s="6" t="s">
        <v>15</v>
      </c>
      <c r="I449" s="17">
        <f t="shared" si="24"/>
        <v>-8</v>
      </c>
      <c r="J449" s="18">
        <f t="shared" si="25"/>
        <v>-172448</v>
      </c>
    </row>
    <row r="450" spans="1:10" x14ac:dyDescent="0.15">
      <c r="A450" s="6"/>
      <c r="B450" s="24" t="s">
        <v>730</v>
      </c>
      <c r="C450" s="20" t="s">
        <v>663</v>
      </c>
      <c r="D450" s="21">
        <v>1500</v>
      </c>
      <c r="E450" s="22" t="s">
        <v>712</v>
      </c>
      <c r="F450" s="22" t="s">
        <v>712</v>
      </c>
      <c r="G450" s="25">
        <v>1500</v>
      </c>
      <c r="H450" s="6" t="s">
        <v>15</v>
      </c>
      <c r="I450" s="17">
        <f t="shared" si="24"/>
        <v>0</v>
      </c>
      <c r="J450" s="18">
        <f t="shared" si="25"/>
        <v>0</v>
      </c>
    </row>
    <row r="451" spans="1:10" x14ac:dyDescent="0.15">
      <c r="A451" s="6"/>
      <c r="B451" s="24" t="s">
        <v>19</v>
      </c>
      <c r="C451" s="20" t="s">
        <v>618</v>
      </c>
      <c r="D451" s="21">
        <v>5818.74</v>
      </c>
      <c r="E451" s="22">
        <v>45991</v>
      </c>
      <c r="F451" s="22" t="s">
        <v>687</v>
      </c>
      <c r="G451" s="25">
        <v>1863.29</v>
      </c>
      <c r="H451" s="6" t="s">
        <v>15</v>
      </c>
      <c r="I451" s="17">
        <f t="shared" si="24"/>
        <v>4</v>
      </c>
      <c r="J451" s="18">
        <f t="shared" si="25"/>
        <v>23274.959999999999</v>
      </c>
    </row>
    <row r="452" spans="1:10" x14ac:dyDescent="0.15">
      <c r="A452" s="6"/>
      <c r="B452" s="24" t="s">
        <v>731</v>
      </c>
      <c r="C452" s="20" t="s">
        <v>676</v>
      </c>
      <c r="D452" s="21">
        <v>1165.2</v>
      </c>
      <c r="E452" s="22" t="s">
        <v>705</v>
      </c>
      <c r="F452" s="22" t="s">
        <v>706</v>
      </c>
      <c r="G452" s="25">
        <v>1165.2</v>
      </c>
      <c r="H452" s="6" t="s">
        <v>15</v>
      </c>
      <c r="I452" s="17">
        <f t="shared" si="24"/>
        <v>-28</v>
      </c>
      <c r="J452" s="18">
        <f t="shared" si="25"/>
        <v>-32625.600000000002</v>
      </c>
    </row>
    <row r="453" spans="1:10" x14ac:dyDescent="0.15">
      <c r="A453" s="6"/>
      <c r="B453" s="24" t="s">
        <v>732</v>
      </c>
      <c r="C453" s="20" t="s">
        <v>676</v>
      </c>
      <c r="D453" s="21">
        <v>2188.6799999999998</v>
      </c>
      <c r="E453" s="22" t="s">
        <v>705</v>
      </c>
      <c r="F453" s="22" t="s">
        <v>706</v>
      </c>
      <c r="G453" s="25">
        <v>1843.68</v>
      </c>
      <c r="H453" s="6" t="s">
        <v>15</v>
      </c>
      <c r="I453" s="17">
        <f t="shared" ref="I453:I516" si="26">F453-E453</f>
        <v>-28</v>
      </c>
      <c r="J453" s="18">
        <f t="shared" ref="J453:J516" si="27">I453*D453</f>
        <v>-61283.039999999994</v>
      </c>
    </row>
    <row r="454" spans="1:10" x14ac:dyDescent="0.15">
      <c r="A454" s="6"/>
      <c r="B454" s="24" t="s">
        <v>733</v>
      </c>
      <c r="C454" s="20" t="s">
        <v>661</v>
      </c>
      <c r="D454" s="21">
        <v>645.6</v>
      </c>
      <c r="E454" s="22" t="s">
        <v>691</v>
      </c>
      <c r="F454" s="22" t="s">
        <v>692</v>
      </c>
      <c r="G454" s="25">
        <v>645.6</v>
      </c>
      <c r="H454" s="6" t="s">
        <v>15</v>
      </c>
      <c r="I454" s="17">
        <f t="shared" si="26"/>
        <v>1</v>
      </c>
      <c r="J454" s="18">
        <f t="shared" si="27"/>
        <v>645.6</v>
      </c>
    </row>
    <row r="455" spans="1:10" x14ac:dyDescent="0.15">
      <c r="A455" s="6"/>
      <c r="B455" s="24" t="s">
        <v>734</v>
      </c>
      <c r="C455" s="20" t="s">
        <v>660</v>
      </c>
      <c r="D455" s="21">
        <v>1352.26</v>
      </c>
      <c r="E455" s="22" t="s">
        <v>691</v>
      </c>
      <c r="F455" s="22" t="s">
        <v>692</v>
      </c>
      <c r="G455" s="25">
        <v>1352.26</v>
      </c>
      <c r="H455" s="6" t="s">
        <v>15</v>
      </c>
      <c r="I455" s="17">
        <f t="shared" si="26"/>
        <v>1</v>
      </c>
      <c r="J455" s="18">
        <f t="shared" si="27"/>
        <v>1352.26</v>
      </c>
    </row>
    <row r="456" spans="1:10" x14ac:dyDescent="0.15">
      <c r="A456" s="6"/>
      <c r="B456" s="24" t="s">
        <v>735</v>
      </c>
      <c r="C456" s="20" t="s">
        <v>547</v>
      </c>
      <c r="D456" s="21">
        <v>145.16</v>
      </c>
      <c r="E456" s="22" t="s">
        <v>636</v>
      </c>
      <c r="F456" s="22" t="s">
        <v>636</v>
      </c>
      <c r="G456" s="25">
        <v>145.16</v>
      </c>
      <c r="H456" s="6" t="s">
        <v>15</v>
      </c>
      <c r="I456" s="17">
        <f t="shared" si="26"/>
        <v>0</v>
      </c>
      <c r="J456" s="18">
        <f t="shared" si="27"/>
        <v>0</v>
      </c>
    </row>
    <row r="457" spans="1:10" x14ac:dyDescent="0.15">
      <c r="A457" s="6"/>
      <c r="B457" s="24" t="s">
        <v>736</v>
      </c>
      <c r="C457" s="20" t="s">
        <v>547</v>
      </c>
      <c r="D457" s="21">
        <v>57.82</v>
      </c>
      <c r="E457" s="22" t="s">
        <v>636</v>
      </c>
      <c r="F457" s="22" t="s">
        <v>636</v>
      </c>
      <c r="G457" s="25">
        <v>57.82</v>
      </c>
      <c r="H457" s="6" t="s">
        <v>15</v>
      </c>
      <c r="I457" s="17">
        <f t="shared" si="26"/>
        <v>0</v>
      </c>
      <c r="J457" s="18">
        <f t="shared" si="27"/>
        <v>0</v>
      </c>
    </row>
    <row r="458" spans="1:10" x14ac:dyDescent="0.15">
      <c r="A458" s="6"/>
      <c r="B458" s="24" t="s">
        <v>737</v>
      </c>
      <c r="C458" s="20" t="s">
        <v>495</v>
      </c>
      <c r="D458" s="21">
        <v>4.5</v>
      </c>
      <c r="E458" s="22" t="s">
        <v>618</v>
      </c>
      <c r="F458" s="22" t="s">
        <v>618</v>
      </c>
      <c r="G458" s="25">
        <v>4.5</v>
      </c>
      <c r="H458" s="6" t="s">
        <v>15</v>
      </c>
      <c r="I458" s="17">
        <f t="shared" si="26"/>
        <v>0</v>
      </c>
      <c r="J458" s="18">
        <f t="shared" si="27"/>
        <v>0</v>
      </c>
    </row>
    <row r="459" spans="1:10" x14ac:dyDescent="0.15">
      <c r="A459" s="6"/>
      <c r="B459" s="24" t="s">
        <v>361</v>
      </c>
      <c r="C459" s="20" t="s">
        <v>598</v>
      </c>
      <c r="D459" s="21">
        <v>312</v>
      </c>
      <c r="E459" s="22" t="s">
        <v>647</v>
      </c>
      <c r="F459" s="22" t="s">
        <v>738</v>
      </c>
      <c r="G459" s="25">
        <v>267</v>
      </c>
      <c r="H459" s="6" t="s">
        <v>15</v>
      </c>
      <c r="I459" s="17">
        <f t="shared" si="26"/>
        <v>-26</v>
      </c>
      <c r="J459" s="18">
        <f t="shared" si="27"/>
        <v>-8112</v>
      </c>
    </row>
    <row r="460" spans="1:10" x14ac:dyDescent="0.15">
      <c r="A460" s="6"/>
      <c r="B460" s="24" t="s">
        <v>739</v>
      </c>
      <c r="C460" s="20" t="s">
        <v>645</v>
      </c>
      <c r="D460" s="21">
        <v>4428.1099999999997</v>
      </c>
      <c r="E460" s="22" t="s">
        <v>740</v>
      </c>
      <c r="F460" s="22" t="s">
        <v>681</v>
      </c>
      <c r="G460" s="25">
        <v>3730.11</v>
      </c>
      <c r="H460" s="6" t="s">
        <v>15</v>
      </c>
      <c r="I460" s="17">
        <f t="shared" si="26"/>
        <v>-10</v>
      </c>
      <c r="J460" s="18">
        <f t="shared" si="27"/>
        <v>-44281.1</v>
      </c>
    </row>
    <row r="461" spans="1:10" x14ac:dyDescent="0.15">
      <c r="A461" s="6"/>
      <c r="B461" s="24" t="s">
        <v>741</v>
      </c>
      <c r="C461" s="20" t="s">
        <v>618</v>
      </c>
      <c r="D461" s="21">
        <v>130.33000000000001</v>
      </c>
      <c r="E461" s="22" t="s">
        <v>694</v>
      </c>
      <c r="F461" s="22" t="s">
        <v>687</v>
      </c>
      <c r="G461" s="25">
        <v>130.33000000000001</v>
      </c>
      <c r="H461" s="6" t="s">
        <v>15</v>
      </c>
      <c r="I461" s="17">
        <f t="shared" si="26"/>
        <v>-6</v>
      </c>
      <c r="J461" s="18">
        <f t="shared" si="27"/>
        <v>-781.98</v>
      </c>
    </row>
    <row r="462" spans="1:10" x14ac:dyDescent="0.15">
      <c r="A462" s="6"/>
      <c r="B462" s="24" t="s">
        <v>742</v>
      </c>
      <c r="C462" s="20" t="s">
        <v>502</v>
      </c>
      <c r="D462" s="21">
        <v>59.02</v>
      </c>
      <c r="E462" s="22" t="s">
        <v>517</v>
      </c>
      <c r="F462" s="22" t="s">
        <v>618</v>
      </c>
      <c r="G462" s="25">
        <v>59.02</v>
      </c>
      <c r="H462" s="6" t="s">
        <v>15</v>
      </c>
      <c r="I462" s="17">
        <f t="shared" si="26"/>
        <v>20</v>
      </c>
      <c r="J462" s="18">
        <f t="shared" si="27"/>
        <v>1180.4000000000001</v>
      </c>
    </row>
    <row r="463" spans="1:10" x14ac:dyDescent="0.15">
      <c r="A463" s="6"/>
      <c r="B463" s="24" t="s">
        <v>743</v>
      </c>
      <c r="C463" s="20" t="s">
        <v>665</v>
      </c>
      <c r="D463" s="21">
        <v>1504.25</v>
      </c>
      <c r="E463" s="22" t="s">
        <v>691</v>
      </c>
      <c r="F463" s="22" t="s">
        <v>692</v>
      </c>
      <c r="G463" s="25">
        <v>1504.25</v>
      </c>
      <c r="H463" s="6" t="s">
        <v>15</v>
      </c>
      <c r="I463" s="17">
        <f t="shared" si="26"/>
        <v>1</v>
      </c>
      <c r="J463" s="18">
        <f t="shared" si="27"/>
        <v>1504.25</v>
      </c>
    </row>
    <row r="464" spans="1:10" x14ac:dyDescent="0.15">
      <c r="A464" s="6"/>
      <c r="B464" s="24" t="s">
        <v>30</v>
      </c>
      <c r="C464" s="20" t="s">
        <v>744</v>
      </c>
      <c r="D464" s="21">
        <v>88699.68</v>
      </c>
      <c r="E464" s="22" t="s">
        <v>745</v>
      </c>
      <c r="F464" s="22" t="s">
        <v>499</v>
      </c>
      <c r="G464" s="25">
        <v>88699.68</v>
      </c>
      <c r="H464" s="6" t="s">
        <v>15</v>
      </c>
      <c r="I464" s="17">
        <f t="shared" si="26"/>
        <v>-3</v>
      </c>
      <c r="J464" s="18">
        <f t="shared" si="27"/>
        <v>-266099.03999999998</v>
      </c>
    </row>
    <row r="465" spans="1:10" x14ac:dyDescent="0.15">
      <c r="A465" s="6"/>
      <c r="B465" s="24" t="s">
        <v>746</v>
      </c>
      <c r="C465" s="20" t="s">
        <v>747</v>
      </c>
      <c r="D465" s="21">
        <v>8500</v>
      </c>
      <c r="E465" s="22" t="s">
        <v>672</v>
      </c>
      <c r="F465" s="22" t="s">
        <v>738</v>
      </c>
      <c r="G465" s="25">
        <v>8500</v>
      </c>
      <c r="H465" s="6" t="s">
        <v>15</v>
      </c>
      <c r="I465" s="17">
        <f t="shared" si="26"/>
        <v>-3</v>
      </c>
      <c r="J465" s="18">
        <f t="shared" si="27"/>
        <v>-25500</v>
      </c>
    </row>
    <row r="466" spans="1:10" x14ac:dyDescent="0.15">
      <c r="A466" s="6"/>
      <c r="B466" s="24" t="s">
        <v>748</v>
      </c>
      <c r="C466" s="20" t="s">
        <v>628</v>
      </c>
      <c r="D466" s="21">
        <v>1628.29</v>
      </c>
      <c r="E466" s="22" t="s">
        <v>749</v>
      </c>
      <c r="F466" s="22" t="s">
        <v>645</v>
      </c>
      <c r="G466" s="25">
        <v>1371.62</v>
      </c>
      <c r="H466" s="6" t="s">
        <v>15</v>
      </c>
      <c r="I466" s="17">
        <f t="shared" si="26"/>
        <v>-2</v>
      </c>
      <c r="J466" s="18">
        <f t="shared" si="27"/>
        <v>-3256.58</v>
      </c>
    </row>
    <row r="467" spans="1:10" x14ac:dyDescent="0.15">
      <c r="A467" s="6"/>
      <c r="B467" s="24" t="s">
        <v>205</v>
      </c>
      <c r="C467" s="20" t="s">
        <v>40</v>
      </c>
      <c r="D467" s="21">
        <v>253.24</v>
      </c>
      <c r="E467" s="22" t="s">
        <v>74</v>
      </c>
      <c r="F467" s="22" t="s">
        <v>74</v>
      </c>
      <c r="G467" s="25">
        <v>224.84</v>
      </c>
      <c r="H467" s="6" t="s">
        <v>15</v>
      </c>
      <c r="I467" s="17">
        <f t="shared" si="26"/>
        <v>0</v>
      </c>
      <c r="J467" s="18">
        <f t="shared" si="27"/>
        <v>0</v>
      </c>
    </row>
    <row r="468" spans="1:10" x14ac:dyDescent="0.15">
      <c r="A468" s="6"/>
      <c r="B468" s="24" t="s">
        <v>750</v>
      </c>
      <c r="C468" s="20" t="s">
        <v>660</v>
      </c>
      <c r="D468" s="21">
        <v>1920</v>
      </c>
      <c r="E468" s="22" t="s">
        <v>712</v>
      </c>
      <c r="F468" s="22" t="s">
        <v>712</v>
      </c>
      <c r="G468" s="25">
        <v>1920</v>
      </c>
      <c r="H468" s="6" t="s">
        <v>15</v>
      </c>
      <c r="I468" s="17">
        <f t="shared" si="26"/>
        <v>0</v>
      </c>
      <c r="J468" s="18">
        <f t="shared" si="27"/>
        <v>0</v>
      </c>
    </row>
    <row r="469" spans="1:10" x14ac:dyDescent="0.15">
      <c r="A469" s="6"/>
      <c r="B469" s="24" t="s">
        <v>751</v>
      </c>
      <c r="C469" s="20" t="s">
        <v>618</v>
      </c>
      <c r="D469" s="21">
        <v>872.73</v>
      </c>
      <c r="E469" s="22" t="s">
        <v>660</v>
      </c>
      <c r="F469" s="22" t="s">
        <v>661</v>
      </c>
      <c r="G469" s="25">
        <v>872.73</v>
      </c>
      <c r="H469" s="6" t="s">
        <v>15</v>
      </c>
      <c r="I469" s="17">
        <f t="shared" si="26"/>
        <v>1</v>
      </c>
      <c r="J469" s="18">
        <f t="shared" si="27"/>
        <v>872.73</v>
      </c>
    </row>
    <row r="470" spans="1:10" x14ac:dyDescent="0.15">
      <c r="A470" s="6"/>
      <c r="B470" s="24" t="s">
        <v>752</v>
      </c>
      <c r="C470" s="20" t="s">
        <v>624</v>
      </c>
      <c r="D470" s="21">
        <v>6168.71</v>
      </c>
      <c r="E470" s="22" t="s">
        <v>660</v>
      </c>
      <c r="F470" s="22" t="s">
        <v>661</v>
      </c>
      <c r="G470" s="25">
        <v>6168.71</v>
      </c>
      <c r="H470" s="6" t="s">
        <v>15</v>
      </c>
      <c r="I470" s="17">
        <f t="shared" si="26"/>
        <v>1</v>
      </c>
      <c r="J470" s="18">
        <f t="shared" si="27"/>
        <v>6168.71</v>
      </c>
    </row>
    <row r="471" spans="1:10" x14ac:dyDescent="0.15">
      <c r="A471" s="6"/>
      <c r="B471" s="24" t="s">
        <v>753</v>
      </c>
      <c r="C471" s="20" t="s">
        <v>754</v>
      </c>
      <c r="D471" s="21">
        <v>260</v>
      </c>
      <c r="E471" s="22" t="s">
        <v>673</v>
      </c>
      <c r="F471" s="22" t="s">
        <v>755</v>
      </c>
      <c r="G471" s="25">
        <v>260</v>
      </c>
      <c r="H471" s="6" t="s">
        <v>15</v>
      </c>
      <c r="I471" s="17">
        <f t="shared" si="26"/>
        <v>1</v>
      </c>
      <c r="J471" s="18">
        <f t="shared" si="27"/>
        <v>260</v>
      </c>
    </row>
    <row r="472" spans="1:10" x14ac:dyDescent="0.15">
      <c r="A472" s="6"/>
      <c r="B472" s="24" t="s">
        <v>756</v>
      </c>
      <c r="C472" s="20" t="s">
        <v>747</v>
      </c>
      <c r="D472" s="21">
        <v>49.9</v>
      </c>
      <c r="E472" s="22" t="s">
        <v>757</v>
      </c>
      <c r="F472" s="22" t="s">
        <v>757</v>
      </c>
      <c r="G472" s="25">
        <v>49.9</v>
      </c>
      <c r="H472" s="6" t="s">
        <v>15</v>
      </c>
      <c r="I472" s="17">
        <f t="shared" si="26"/>
        <v>0</v>
      </c>
      <c r="J472" s="18">
        <f t="shared" si="27"/>
        <v>0</v>
      </c>
    </row>
    <row r="473" spans="1:10" x14ac:dyDescent="0.15">
      <c r="A473" s="6"/>
      <c r="B473" s="24" t="s">
        <v>758</v>
      </c>
      <c r="C473" s="20" t="s">
        <v>676</v>
      </c>
      <c r="D473" s="21">
        <v>7734.44</v>
      </c>
      <c r="E473" s="22" t="s">
        <v>705</v>
      </c>
      <c r="F473" s="22" t="s">
        <v>706</v>
      </c>
      <c r="G473" s="25">
        <v>6708.44</v>
      </c>
      <c r="H473" s="6" t="s">
        <v>15</v>
      </c>
      <c r="I473" s="17">
        <f t="shared" si="26"/>
        <v>-28</v>
      </c>
      <c r="J473" s="18">
        <f t="shared" si="27"/>
        <v>-216564.31999999998</v>
      </c>
    </row>
    <row r="474" spans="1:10" x14ac:dyDescent="0.15">
      <c r="A474" s="6"/>
      <c r="B474" s="24" t="s">
        <v>759</v>
      </c>
      <c r="C474" s="20" t="s">
        <v>676</v>
      </c>
      <c r="D474" s="21">
        <v>50193.73</v>
      </c>
      <c r="E474" s="22" t="s">
        <v>705</v>
      </c>
      <c r="F474" s="22" t="s">
        <v>706</v>
      </c>
      <c r="G474" s="25">
        <v>42281.73</v>
      </c>
      <c r="H474" s="6" t="s">
        <v>15</v>
      </c>
      <c r="I474" s="17">
        <f t="shared" si="26"/>
        <v>-28</v>
      </c>
      <c r="J474" s="18">
        <f t="shared" si="27"/>
        <v>-1405424.4400000002</v>
      </c>
    </row>
    <row r="475" spans="1:10" x14ac:dyDescent="0.15">
      <c r="A475" s="6"/>
      <c r="B475" s="24" t="s">
        <v>760</v>
      </c>
      <c r="C475" s="20" t="s">
        <v>643</v>
      </c>
      <c r="D475" s="21">
        <v>4800</v>
      </c>
      <c r="E475" s="22" t="s">
        <v>660</v>
      </c>
      <c r="F475" s="22" t="s">
        <v>661</v>
      </c>
      <c r="G475" s="25">
        <v>4800</v>
      </c>
      <c r="H475" s="6" t="s">
        <v>15</v>
      </c>
      <c r="I475" s="17">
        <f t="shared" si="26"/>
        <v>1</v>
      </c>
      <c r="J475" s="18">
        <f t="shared" si="27"/>
        <v>4800</v>
      </c>
    </row>
    <row r="476" spans="1:10" x14ac:dyDescent="0.15">
      <c r="A476" s="6"/>
      <c r="B476" s="24" t="s">
        <v>761</v>
      </c>
      <c r="C476" s="20" t="s">
        <v>696</v>
      </c>
      <c r="D476" s="21">
        <v>131.13999999999999</v>
      </c>
      <c r="E476" s="22" t="s">
        <v>691</v>
      </c>
      <c r="F476" s="22" t="s">
        <v>692</v>
      </c>
      <c r="G476" s="25">
        <v>131.13999999999999</v>
      </c>
      <c r="H476" s="6" t="s">
        <v>15</v>
      </c>
      <c r="I476" s="17">
        <f t="shared" si="26"/>
        <v>1</v>
      </c>
      <c r="J476" s="18">
        <f t="shared" si="27"/>
        <v>131.13999999999999</v>
      </c>
    </row>
    <row r="477" spans="1:10" x14ac:dyDescent="0.15">
      <c r="A477" s="6"/>
      <c r="B477" s="24" t="s">
        <v>762</v>
      </c>
      <c r="C477" s="20" t="s">
        <v>546</v>
      </c>
      <c r="D477" s="21">
        <v>5.73</v>
      </c>
      <c r="E477" s="22" t="s">
        <v>636</v>
      </c>
      <c r="F477" s="22" t="s">
        <v>636</v>
      </c>
      <c r="G477" s="25">
        <v>5.73</v>
      </c>
      <c r="H477" s="6" t="s">
        <v>15</v>
      </c>
      <c r="I477" s="17">
        <f t="shared" si="26"/>
        <v>0</v>
      </c>
      <c r="J477" s="18">
        <f t="shared" si="27"/>
        <v>0</v>
      </c>
    </row>
    <row r="478" spans="1:10" x14ac:dyDescent="0.15">
      <c r="A478" s="6"/>
      <c r="B478" s="24" t="s">
        <v>763</v>
      </c>
      <c r="C478" s="20" t="s">
        <v>499</v>
      </c>
      <c r="D478" s="21">
        <v>1400</v>
      </c>
      <c r="E478" s="22" t="s">
        <v>631</v>
      </c>
      <c r="F478" s="22" t="s">
        <v>618</v>
      </c>
      <c r="G478" s="25">
        <v>1400</v>
      </c>
      <c r="H478" s="6" t="s">
        <v>15</v>
      </c>
      <c r="I478" s="17">
        <f t="shared" si="26"/>
        <v>-2</v>
      </c>
      <c r="J478" s="18">
        <f t="shared" si="27"/>
        <v>-2800</v>
      </c>
    </row>
    <row r="479" spans="1:10" x14ac:dyDescent="0.15">
      <c r="A479" s="6"/>
      <c r="B479" s="24" t="s">
        <v>764</v>
      </c>
      <c r="C479" s="20" t="s">
        <v>683</v>
      </c>
      <c r="D479" s="21">
        <v>28290.01</v>
      </c>
      <c r="E479" s="22" t="s">
        <v>684</v>
      </c>
      <c r="F479" s="22" t="s">
        <v>694</v>
      </c>
      <c r="G479" s="25">
        <v>28290.01</v>
      </c>
      <c r="H479" s="6" t="s">
        <v>15</v>
      </c>
      <c r="I479" s="17">
        <f t="shared" si="26"/>
        <v>-22</v>
      </c>
      <c r="J479" s="18">
        <f t="shared" si="27"/>
        <v>-622380.22</v>
      </c>
    </row>
    <row r="480" spans="1:10" x14ac:dyDescent="0.15">
      <c r="A480" s="6"/>
      <c r="B480" s="24" t="s">
        <v>765</v>
      </c>
      <c r="C480" s="20" t="s">
        <v>495</v>
      </c>
      <c r="D480" s="21">
        <v>462.52</v>
      </c>
      <c r="E480" s="22" t="s">
        <v>618</v>
      </c>
      <c r="F480" s="22" t="s">
        <v>618</v>
      </c>
      <c r="G480" s="25">
        <v>462.52</v>
      </c>
      <c r="H480" s="6" t="s">
        <v>15</v>
      </c>
      <c r="I480" s="17">
        <f t="shared" si="26"/>
        <v>0</v>
      </c>
      <c r="J480" s="18">
        <f t="shared" si="27"/>
        <v>0</v>
      </c>
    </row>
    <row r="481" spans="1:10" x14ac:dyDescent="0.15">
      <c r="A481" s="6"/>
      <c r="B481" s="24" t="s">
        <v>766</v>
      </c>
      <c r="C481" s="20" t="s">
        <v>618</v>
      </c>
      <c r="D481" s="21">
        <v>704</v>
      </c>
      <c r="E481" s="22" t="s">
        <v>687</v>
      </c>
      <c r="F481" s="22" t="s">
        <v>687</v>
      </c>
      <c r="G481" s="25">
        <v>704</v>
      </c>
      <c r="H481" s="6" t="s">
        <v>15</v>
      </c>
      <c r="I481" s="17">
        <f t="shared" si="26"/>
        <v>0</v>
      </c>
      <c r="J481" s="18">
        <f t="shared" si="27"/>
        <v>0</v>
      </c>
    </row>
    <row r="482" spans="1:10" x14ac:dyDescent="0.15">
      <c r="A482" s="6"/>
      <c r="B482" s="24" t="s">
        <v>767</v>
      </c>
      <c r="C482" s="20" t="s">
        <v>768</v>
      </c>
      <c r="D482" s="21">
        <v>2400</v>
      </c>
      <c r="E482" s="22" t="s">
        <v>757</v>
      </c>
      <c r="F482" s="22" t="s">
        <v>757</v>
      </c>
      <c r="G482" s="25">
        <v>2400</v>
      </c>
      <c r="H482" s="6" t="s">
        <v>15</v>
      </c>
      <c r="I482" s="17">
        <f t="shared" si="26"/>
        <v>0</v>
      </c>
      <c r="J482" s="18">
        <f t="shared" si="27"/>
        <v>0</v>
      </c>
    </row>
    <row r="483" spans="1:10" x14ac:dyDescent="0.15">
      <c r="A483" s="6"/>
      <c r="B483" s="24" t="s">
        <v>769</v>
      </c>
      <c r="C483" s="20" t="s">
        <v>547</v>
      </c>
      <c r="D483" s="21">
        <v>1065.28</v>
      </c>
      <c r="E483" s="22" t="s">
        <v>636</v>
      </c>
      <c r="F483" s="22" t="s">
        <v>636</v>
      </c>
      <c r="G483" s="25">
        <v>1065.28</v>
      </c>
      <c r="H483" s="6" t="s">
        <v>15</v>
      </c>
      <c r="I483" s="17">
        <f t="shared" si="26"/>
        <v>0</v>
      </c>
      <c r="J483" s="18">
        <f t="shared" si="27"/>
        <v>0</v>
      </c>
    </row>
    <row r="484" spans="1:10" x14ac:dyDescent="0.15">
      <c r="A484" s="6"/>
      <c r="B484" s="24" t="s">
        <v>770</v>
      </c>
      <c r="C484" s="20" t="s">
        <v>771</v>
      </c>
      <c r="D484" s="21">
        <v>9.92</v>
      </c>
      <c r="E484" s="22" t="s">
        <v>625</v>
      </c>
      <c r="F484" s="22" t="s">
        <v>625</v>
      </c>
      <c r="G484" s="25">
        <v>9.92</v>
      </c>
      <c r="H484" s="6" t="s">
        <v>15</v>
      </c>
      <c r="I484" s="17">
        <f t="shared" si="26"/>
        <v>0</v>
      </c>
      <c r="J484" s="18">
        <f t="shared" si="27"/>
        <v>0</v>
      </c>
    </row>
    <row r="485" spans="1:10" x14ac:dyDescent="0.15">
      <c r="A485" s="6"/>
      <c r="B485" s="24" t="s">
        <v>772</v>
      </c>
      <c r="C485" s="20" t="s">
        <v>660</v>
      </c>
      <c r="D485" s="21">
        <v>1057</v>
      </c>
      <c r="E485" s="22" t="s">
        <v>773</v>
      </c>
      <c r="F485" s="22" t="s">
        <v>694</v>
      </c>
      <c r="G485" s="25">
        <v>1057</v>
      </c>
      <c r="H485" s="6" t="s">
        <v>15</v>
      </c>
      <c r="I485" s="17">
        <f t="shared" si="26"/>
        <v>-17</v>
      </c>
      <c r="J485" s="18">
        <f t="shared" si="27"/>
        <v>-17969</v>
      </c>
    </row>
    <row r="486" spans="1:10" x14ac:dyDescent="0.15">
      <c r="A486" s="6"/>
      <c r="B486" s="24" t="s">
        <v>774</v>
      </c>
      <c r="C486" s="20" t="s">
        <v>597</v>
      </c>
      <c r="D486" s="21">
        <v>133.1</v>
      </c>
      <c r="E486" s="22" t="s">
        <v>618</v>
      </c>
      <c r="F486" s="22" t="s">
        <v>619</v>
      </c>
      <c r="G486" s="25">
        <v>133.1</v>
      </c>
      <c r="H486" s="6" t="s">
        <v>15</v>
      </c>
      <c r="I486" s="17">
        <f t="shared" si="26"/>
        <v>-30</v>
      </c>
      <c r="J486" s="18">
        <f t="shared" si="27"/>
        <v>-3993</v>
      </c>
    </row>
    <row r="487" spans="1:10" x14ac:dyDescent="0.15">
      <c r="A487" s="6"/>
      <c r="B487" s="24" t="s">
        <v>775</v>
      </c>
      <c r="C487" s="20" t="s">
        <v>495</v>
      </c>
      <c r="D487" s="21">
        <v>150</v>
      </c>
      <c r="E487" s="22" t="s">
        <v>633</v>
      </c>
      <c r="F487" s="22" t="s">
        <v>634</v>
      </c>
      <c r="G487" s="25">
        <v>150</v>
      </c>
      <c r="H487" s="6" t="s">
        <v>15</v>
      </c>
      <c r="I487" s="17">
        <f t="shared" si="26"/>
        <v>1</v>
      </c>
      <c r="J487" s="18">
        <f t="shared" si="27"/>
        <v>150</v>
      </c>
    </row>
    <row r="488" spans="1:10" x14ac:dyDescent="0.15">
      <c r="A488" s="6"/>
      <c r="B488" s="24" t="s">
        <v>776</v>
      </c>
      <c r="C488" s="20" t="s">
        <v>495</v>
      </c>
      <c r="D488" s="21">
        <v>195</v>
      </c>
      <c r="E488" s="22" t="s">
        <v>645</v>
      </c>
      <c r="F488" s="22" t="s">
        <v>669</v>
      </c>
      <c r="G488" s="25">
        <v>195</v>
      </c>
      <c r="H488" s="6" t="s">
        <v>15</v>
      </c>
      <c r="I488" s="17">
        <f t="shared" si="26"/>
        <v>11</v>
      </c>
      <c r="J488" s="18">
        <f t="shared" si="27"/>
        <v>2145</v>
      </c>
    </row>
    <row r="489" spans="1:10" x14ac:dyDescent="0.15">
      <c r="A489" s="6"/>
      <c r="B489" s="24" t="s">
        <v>777</v>
      </c>
      <c r="C489" s="20" t="s">
        <v>495</v>
      </c>
      <c r="D489" s="21">
        <v>225</v>
      </c>
      <c r="E489" s="22" t="s">
        <v>652</v>
      </c>
      <c r="F489" s="22" t="s">
        <v>618</v>
      </c>
      <c r="G489" s="25">
        <v>225</v>
      </c>
      <c r="H489" s="6" t="s">
        <v>15</v>
      </c>
      <c r="I489" s="17">
        <f t="shared" si="26"/>
        <v>-1</v>
      </c>
      <c r="J489" s="18">
        <f t="shared" si="27"/>
        <v>-225</v>
      </c>
    </row>
    <row r="490" spans="1:10" x14ac:dyDescent="0.15">
      <c r="A490" s="6"/>
      <c r="B490" s="24" t="s">
        <v>778</v>
      </c>
      <c r="C490" s="20" t="s">
        <v>502</v>
      </c>
      <c r="D490" s="21">
        <v>590.16</v>
      </c>
      <c r="E490" s="22" t="s">
        <v>640</v>
      </c>
      <c r="F490" s="22" t="s">
        <v>618</v>
      </c>
      <c r="G490" s="25">
        <v>590.16</v>
      </c>
      <c r="H490" s="6" t="s">
        <v>15</v>
      </c>
      <c r="I490" s="17">
        <f t="shared" si="26"/>
        <v>21</v>
      </c>
      <c r="J490" s="18">
        <f t="shared" si="27"/>
        <v>12393.359999999999</v>
      </c>
    </row>
    <row r="491" spans="1:10" x14ac:dyDescent="0.15">
      <c r="A491" s="6"/>
      <c r="B491" s="24" t="s">
        <v>779</v>
      </c>
      <c r="C491" s="20" t="s">
        <v>495</v>
      </c>
      <c r="D491" s="21">
        <v>205.74</v>
      </c>
      <c r="E491" s="22" t="s">
        <v>780</v>
      </c>
      <c r="F491" s="22" t="s">
        <v>618</v>
      </c>
      <c r="G491" s="25">
        <v>205.74</v>
      </c>
      <c r="H491" s="6" t="s">
        <v>15</v>
      </c>
      <c r="I491" s="17">
        <f t="shared" si="26"/>
        <v>-9</v>
      </c>
      <c r="J491" s="18">
        <f t="shared" si="27"/>
        <v>-1851.66</v>
      </c>
    </row>
    <row r="492" spans="1:10" x14ac:dyDescent="0.15">
      <c r="A492" s="6"/>
      <c r="B492" s="24" t="s">
        <v>781</v>
      </c>
      <c r="C492" s="20" t="s">
        <v>495</v>
      </c>
      <c r="D492" s="21">
        <v>1504.25</v>
      </c>
      <c r="E492" s="22" t="s">
        <v>618</v>
      </c>
      <c r="F492" s="22" t="s">
        <v>618</v>
      </c>
      <c r="G492" s="25">
        <v>1504.25</v>
      </c>
      <c r="H492" s="6" t="s">
        <v>15</v>
      </c>
      <c r="I492" s="17">
        <f t="shared" si="26"/>
        <v>0</v>
      </c>
      <c r="J492" s="18">
        <f t="shared" si="27"/>
        <v>0</v>
      </c>
    </row>
    <row r="493" spans="1:10" x14ac:dyDescent="0.15">
      <c r="A493" s="6"/>
      <c r="B493" s="24" t="s">
        <v>782</v>
      </c>
      <c r="C493" s="20" t="s">
        <v>757</v>
      </c>
      <c r="D493" s="21">
        <v>1800</v>
      </c>
      <c r="E493" s="22" t="s">
        <v>755</v>
      </c>
      <c r="F493" s="22" t="s">
        <v>673</v>
      </c>
      <c r="G493" s="25">
        <v>1800</v>
      </c>
      <c r="H493" s="6" t="s">
        <v>15</v>
      </c>
      <c r="I493" s="17">
        <f t="shared" si="26"/>
        <v>-1</v>
      </c>
      <c r="J493" s="18">
        <f t="shared" si="27"/>
        <v>-1800</v>
      </c>
    </row>
    <row r="494" spans="1:10" x14ac:dyDescent="0.15">
      <c r="A494" s="6"/>
      <c r="B494" s="24" t="s">
        <v>783</v>
      </c>
      <c r="C494" s="20" t="s">
        <v>784</v>
      </c>
      <c r="D494" s="21">
        <v>930.5</v>
      </c>
      <c r="E494" s="22" t="s">
        <v>785</v>
      </c>
      <c r="F494" s="22" t="s">
        <v>785</v>
      </c>
      <c r="G494" s="25">
        <v>930.5</v>
      </c>
      <c r="H494" s="6" t="s">
        <v>15</v>
      </c>
      <c r="I494" s="17">
        <f t="shared" si="26"/>
        <v>0</v>
      </c>
      <c r="J494" s="18">
        <f t="shared" si="27"/>
        <v>0</v>
      </c>
    </row>
    <row r="495" spans="1:10" x14ac:dyDescent="0.15">
      <c r="A495" s="6"/>
      <c r="B495" s="24" t="s">
        <v>786</v>
      </c>
      <c r="C495" s="20" t="s">
        <v>696</v>
      </c>
      <c r="D495" s="21">
        <v>303526.75</v>
      </c>
      <c r="E495" s="22" t="s">
        <v>697</v>
      </c>
      <c r="F495" s="22" t="s">
        <v>787</v>
      </c>
      <c r="G495" s="25">
        <v>254842.77</v>
      </c>
      <c r="H495" s="6" t="s">
        <v>15</v>
      </c>
      <c r="I495" s="17">
        <f t="shared" si="26"/>
        <v>-21</v>
      </c>
      <c r="J495" s="18">
        <f t="shared" si="27"/>
        <v>-6374061.75</v>
      </c>
    </row>
    <row r="496" spans="1:10" x14ac:dyDescent="0.15">
      <c r="A496" s="6"/>
      <c r="B496" s="24" t="s">
        <v>786</v>
      </c>
      <c r="C496" s="20" t="s">
        <v>696</v>
      </c>
      <c r="D496" s="21">
        <v>303526.75</v>
      </c>
      <c r="E496" s="22" t="s">
        <v>697</v>
      </c>
      <c r="F496" s="22" t="s">
        <v>787</v>
      </c>
      <c r="G496" s="25">
        <v>48683.98</v>
      </c>
      <c r="H496" s="6" t="s">
        <v>15</v>
      </c>
      <c r="I496" s="17">
        <f t="shared" si="26"/>
        <v>-21</v>
      </c>
      <c r="J496" s="18">
        <f t="shared" si="27"/>
        <v>-6374061.75</v>
      </c>
    </row>
    <row r="497" spans="1:10" x14ac:dyDescent="0.15">
      <c r="A497" s="6"/>
      <c r="B497" s="24" t="s">
        <v>788</v>
      </c>
      <c r="C497" s="20" t="s">
        <v>676</v>
      </c>
      <c r="D497" s="21">
        <v>102942.71</v>
      </c>
      <c r="E497" s="22" t="s">
        <v>705</v>
      </c>
      <c r="F497" s="22" t="s">
        <v>706</v>
      </c>
      <c r="G497" s="25">
        <v>86715.93</v>
      </c>
      <c r="H497" s="6" t="s">
        <v>15</v>
      </c>
      <c r="I497" s="17">
        <f t="shared" si="26"/>
        <v>-28</v>
      </c>
      <c r="J497" s="18">
        <f t="shared" si="27"/>
        <v>-2882395.8800000004</v>
      </c>
    </row>
    <row r="498" spans="1:10" x14ac:dyDescent="0.15">
      <c r="A498" s="6"/>
      <c r="B498" s="24" t="s">
        <v>789</v>
      </c>
      <c r="C498" s="20" t="s">
        <v>598</v>
      </c>
      <c r="D498" s="21">
        <v>2188.6799999999998</v>
      </c>
      <c r="E498" s="22" t="s">
        <v>647</v>
      </c>
      <c r="F498" s="22" t="s">
        <v>648</v>
      </c>
      <c r="G498" s="25">
        <v>1843.68</v>
      </c>
      <c r="H498" s="6" t="s">
        <v>15</v>
      </c>
      <c r="I498" s="17">
        <f t="shared" si="26"/>
        <v>-29</v>
      </c>
      <c r="J498" s="18">
        <f t="shared" si="27"/>
        <v>-63471.719999999994</v>
      </c>
    </row>
    <row r="499" spans="1:10" x14ac:dyDescent="0.15">
      <c r="A499" s="6"/>
      <c r="B499" s="24" t="s">
        <v>790</v>
      </c>
      <c r="C499" s="20" t="s">
        <v>625</v>
      </c>
      <c r="D499" s="21">
        <v>7717</v>
      </c>
      <c r="E499" s="22" t="s">
        <v>654</v>
      </c>
      <c r="F499" s="22" t="s">
        <v>598</v>
      </c>
      <c r="G499" s="25">
        <v>6173.6</v>
      </c>
      <c r="H499" s="6" t="s">
        <v>15</v>
      </c>
      <c r="I499" s="17">
        <f t="shared" si="26"/>
        <v>-23</v>
      </c>
      <c r="J499" s="18">
        <f t="shared" si="27"/>
        <v>-177491</v>
      </c>
    </row>
    <row r="500" spans="1:10" x14ac:dyDescent="0.15">
      <c r="A500" s="6"/>
      <c r="B500" s="24" t="s">
        <v>791</v>
      </c>
      <c r="C500" s="20" t="s">
        <v>785</v>
      </c>
      <c r="D500" s="21">
        <v>900</v>
      </c>
      <c r="E500" s="22" t="s">
        <v>691</v>
      </c>
      <c r="F500" s="22" t="s">
        <v>692</v>
      </c>
      <c r="G500" s="25">
        <v>900</v>
      </c>
      <c r="H500" s="6" t="s">
        <v>15</v>
      </c>
      <c r="I500" s="17">
        <f t="shared" si="26"/>
        <v>1</v>
      </c>
      <c r="J500" s="18">
        <f t="shared" si="27"/>
        <v>900</v>
      </c>
    </row>
    <row r="501" spans="1:10" x14ac:dyDescent="0.15">
      <c r="A501" s="6"/>
      <c r="B501" s="24" t="s">
        <v>792</v>
      </c>
      <c r="C501" s="20" t="s">
        <v>622</v>
      </c>
      <c r="D501" s="21">
        <v>274</v>
      </c>
      <c r="E501" s="22" t="s">
        <v>679</v>
      </c>
      <c r="F501" s="22" t="s">
        <v>666</v>
      </c>
      <c r="G501" s="25">
        <v>274</v>
      </c>
      <c r="H501" s="6" t="s">
        <v>15</v>
      </c>
      <c r="I501" s="17">
        <f t="shared" si="26"/>
        <v>10</v>
      </c>
      <c r="J501" s="18">
        <f t="shared" si="27"/>
        <v>2740</v>
      </c>
    </row>
    <row r="502" spans="1:10" x14ac:dyDescent="0.15">
      <c r="A502" s="6"/>
      <c r="B502" s="24" t="s">
        <v>793</v>
      </c>
      <c r="C502" s="20" t="s">
        <v>669</v>
      </c>
      <c r="D502" s="21">
        <v>117.6</v>
      </c>
      <c r="E502" s="22" t="s">
        <v>691</v>
      </c>
      <c r="F502" s="22" t="s">
        <v>692</v>
      </c>
      <c r="G502" s="25">
        <v>117.6</v>
      </c>
      <c r="H502" s="6" t="s">
        <v>15</v>
      </c>
      <c r="I502" s="17">
        <f t="shared" si="26"/>
        <v>1</v>
      </c>
      <c r="J502" s="18">
        <f t="shared" si="27"/>
        <v>117.6</v>
      </c>
    </row>
    <row r="503" spans="1:10" x14ac:dyDescent="0.15">
      <c r="A503" s="6"/>
      <c r="B503" s="24" t="s">
        <v>794</v>
      </c>
      <c r="C503" s="20" t="s">
        <v>696</v>
      </c>
      <c r="D503" s="21">
        <v>145.91</v>
      </c>
      <c r="E503" s="22" t="s">
        <v>697</v>
      </c>
      <c r="F503" s="22" t="s">
        <v>675</v>
      </c>
      <c r="G503" s="25">
        <v>122.91</v>
      </c>
      <c r="H503" s="6" t="s">
        <v>15</v>
      </c>
      <c r="I503" s="17">
        <f t="shared" si="26"/>
        <v>-29</v>
      </c>
      <c r="J503" s="18">
        <f t="shared" si="27"/>
        <v>-4231.3900000000003</v>
      </c>
    </row>
    <row r="504" spans="1:10" x14ac:dyDescent="0.15">
      <c r="A504" s="6"/>
      <c r="B504" s="24" t="s">
        <v>795</v>
      </c>
      <c r="C504" s="20" t="s">
        <v>503</v>
      </c>
      <c r="D504" s="21">
        <v>14900</v>
      </c>
      <c r="E504" s="22" t="s">
        <v>633</v>
      </c>
      <c r="F504" s="22" t="s">
        <v>634</v>
      </c>
      <c r="G504" s="25">
        <v>14900</v>
      </c>
      <c r="H504" s="6" t="s">
        <v>15</v>
      </c>
      <c r="I504" s="17">
        <f t="shared" si="26"/>
        <v>1</v>
      </c>
      <c r="J504" s="18">
        <f t="shared" si="27"/>
        <v>14900</v>
      </c>
    </row>
    <row r="505" spans="1:10" x14ac:dyDescent="0.15">
      <c r="A505" s="6"/>
      <c r="B505" s="24" t="s">
        <v>796</v>
      </c>
      <c r="C505" s="20" t="s">
        <v>495</v>
      </c>
      <c r="D505" s="21">
        <v>10082.15</v>
      </c>
      <c r="E505" s="22">
        <v>45961</v>
      </c>
      <c r="F505" s="22" t="s">
        <v>634</v>
      </c>
      <c r="G505" s="25">
        <v>5434.33</v>
      </c>
      <c r="H505" s="6" t="s">
        <v>15</v>
      </c>
      <c r="I505" s="17">
        <f t="shared" si="26"/>
        <v>-3</v>
      </c>
      <c r="J505" s="18">
        <f t="shared" si="27"/>
        <v>-30246.449999999997</v>
      </c>
    </row>
    <row r="506" spans="1:10" x14ac:dyDescent="0.15">
      <c r="A506" s="6"/>
      <c r="B506" s="24" t="s">
        <v>797</v>
      </c>
      <c r="C506" s="20" t="s">
        <v>546</v>
      </c>
      <c r="D506" s="21">
        <v>13.07</v>
      </c>
      <c r="E506" s="22" t="s">
        <v>636</v>
      </c>
      <c r="F506" s="22" t="s">
        <v>636</v>
      </c>
      <c r="G506" s="25">
        <v>13.07</v>
      </c>
      <c r="H506" s="6" t="s">
        <v>15</v>
      </c>
      <c r="I506" s="17">
        <f t="shared" si="26"/>
        <v>0</v>
      </c>
      <c r="J506" s="18">
        <f t="shared" si="27"/>
        <v>0</v>
      </c>
    </row>
    <row r="507" spans="1:10" x14ac:dyDescent="0.15">
      <c r="A507" s="6"/>
      <c r="B507" s="24" t="s">
        <v>798</v>
      </c>
      <c r="C507" s="20" t="s">
        <v>547</v>
      </c>
      <c r="D507" s="21">
        <v>55.97</v>
      </c>
      <c r="E507" s="22" t="s">
        <v>636</v>
      </c>
      <c r="F507" s="22" t="s">
        <v>636</v>
      </c>
      <c r="G507" s="25">
        <v>55.97</v>
      </c>
      <c r="H507" s="6" t="s">
        <v>15</v>
      </c>
      <c r="I507" s="17">
        <f t="shared" si="26"/>
        <v>0</v>
      </c>
      <c r="J507" s="18">
        <f t="shared" si="27"/>
        <v>0</v>
      </c>
    </row>
    <row r="508" spans="1:10" x14ac:dyDescent="0.15">
      <c r="A508" s="6"/>
      <c r="B508" s="24" t="s">
        <v>799</v>
      </c>
      <c r="C508" s="20" t="s">
        <v>683</v>
      </c>
      <c r="D508" s="21">
        <v>1400</v>
      </c>
      <c r="E508" s="22" t="s">
        <v>680</v>
      </c>
      <c r="F508" s="22" t="s">
        <v>692</v>
      </c>
      <c r="G508" s="25">
        <v>1400</v>
      </c>
      <c r="H508" s="6" t="s">
        <v>15</v>
      </c>
      <c r="I508" s="17">
        <f t="shared" si="26"/>
        <v>-13</v>
      </c>
      <c r="J508" s="18">
        <f t="shared" si="27"/>
        <v>-18200</v>
      </c>
    </row>
    <row r="509" spans="1:10" x14ac:dyDescent="0.15">
      <c r="A509" s="6"/>
      <c r="B509" s="24" t="s">
        <v>800</v>
      </c>
      <c r="C509" s="20" t="s">
        <v>660</v>
      </c>
      <c r="D509" s="21">
        <v>661.61</v>
      </c>
      <c r="E509" s="22" t="s">
        <v>715</v>
      </c>
      <c r="F509" s="22" t="s">
        <v>715</v>
      </c>
      <c r="G509" s="25">
        <v>661.61</v>
      </c>
      <c r="H509" s="6" t="s">
        <v>15</v>
      </c>
      <c r="I509" s="17">
        <f t="shared" si="26"/>
        <v>0</v>
      </c>
      <c r="J509" s="18">
        <f t="shared" si="27"/>
        <v>0</v>
      </c>
    </row>
    <row r="510" spans="1:10" x14ac:dyDescent="0.15">
      <c r="A510" s="6"/>
      <c r="B510" s="24" t="s">
        <v>801</v>
      </c>
      <c r="C510" s="20" t="s">
        <v>669</v>
      </c>
      <c r="D510" s="21">
        <v>121</v>
      </c>
      <c r="E510" s="22" t="s">
        <v>680</v>
      </c>
      <c r="F510" s="22" t="s">
        <v>681</v>
      </c>
      <c r="G510" s="25">
        <v>121</v>
      </c>
      <c r="H510" s="6" t="s">
        <v>15</v>
      </c>
      <c r="I510" s="17">
        <f t="shared" si="26"/>
        <v>-28</v>
      </c>
      <c r="J510" s="18">
        <f t="shared" si="27"/>
        <v>-3388</v>
      </c>
    </row>
    <row r="511" spans="1:10" x14ac:dyDescent="0.15">
      <c r="A511" s="6"/>
      <c r="B511" s="24" t="s">
        <v>802</v>
      </c>
      <c r="C511" s="20" t="s">
        <v>803</v>
      </c>
      <c r="D511" s="21">
        <v>438.9</v>
      </c>
      <c r="E511" s="22" t="s">
        <v>691</v>
      </c>
      <c r="F511" s="22" t="s">
        <v>692</v>
      </c>
      <c r="G511" s="25">
        <v>438.9</v>
      </c>
      <c r="H511" s="6" t="s">
        <v>15</v>
      </c>
      <c r="I511" s="17">
        <f t="shared" si="26"/>
        <v>1</v>
      </c>
      <c r="J511" s="18">
        <f t="shared" si="27"/>
        <v>438.9</v>
      </c>
    </row>
    <row r="512" spans="1:10" x14ac:dyDescent="0.15">
      <c r="A512" s="6"/>
      <c r="B512" s="24" t="s">
        <v>804</v>
      </c>
      <c r="C512" s="20" t="s">
        <v>755</v>
      </c>
      <c r="D512" s="21">
        <v>935</v>
      </c>
      <c r="E512" s="22" t="s">
        <v>691</v>
      </c>
      <c r="F512" s="22" t="s">
        <v>692</v>
      </c>
      <c r="G512" s="25">
        <v>935</v>
      </c>
      <c r="H512" s="6" t="s">
        <v>15</v>
      </c>
      <c r="I512" s="17">
        <f t="shared" si="26"/>
        <v>1</v>
      </c>
      <c r="J512" s="18">
        <f t="shared" si="27"/>
        <v>935</v>
      </c>
    </row>
    <row r="513" spans="1:10" x14ac:dyDescent="0.15">
      <c r="A513" s="6"/>
      <c r="B513" s="24" t="s">
        <v>805</v>
      </c>
      <c r="C513" s="20" t="s">
        <v>618</v>
      </c>
      <c r="D513" s="21">
        <v>877.05</v>
      </c>
      <c r="E513" s="22" t="s">
        <v>675</v>
      </c>
      <c r="F513" s="22" t="s">
        <v>687</v>
      </c>
      <c r="G513" s="25">
        <v>877.05</v>
      </c>
      <c r="H513" s="6" t="s">
        <v>15</v>
      </c>
      <c r="I513" s="17">
        <f t="shared" si="26"/>
        <v>-7</v>
      </c>
      <c r="J513" s="18">
        <f t="shared" si="27"/>
        <v>-6139.3499999999995</v>
      </c>
    </row>
    <row r="514" spans="1:10" x14ac:dyDescent="0.15">
      <c r="A514" s="6"/>
      <c r="B514" s="24" t="s">
        <v>806</v>
      </c>
      <c r="C514" s="20" t="s">
        <v>676</v>
      </c>
      <c r="D514" s="21">
        <v>10624</v>
      </c>
      <c r="E514" s="22" t="s">
        <v>705</v>
      </c>
      <c r="F514" s="22" t="s">
        <v>706</v>
      </c>
      <c r="G514" s="25">
        <v>10624</v>
      </c>
      <c r="H514" s="6" t="s">
        <v>15</v>
      </c>
      <c r="I514" s="17">
        <f t="shared" si="26"/>
        <v>-28</v>
      </c>
      <c r="J514" s="18">
        <f t="shared" si="27"/>
        <v>-297472</v>
      </c>
    </row>
    <row r="515" spans="1:10" x14ac:dyDescent="0.15">
      <c r="A515" s="6"/>
      <c r="B515" s="24" t="s">
        <v>807</v>
      </c>
      <c r="C515" s="20" t="s">
        <v>663</v>
      </c>
      <c r="D515" s="21">
        <v>8284.93</v>
      </c>
      <c r="E515" s="22" t="s">
        <v>675</v>
      </c>
      <c r="F515" s="22" t="s">
        <v>666</v>
      </c>
      <c r="G515" s="25">
        <v>8284.93</v>
      </c>
      <c r="H515" s="6" t="s">
        <v>15</v>
      </c>
      <c r="I515" s="17">
        <f t="shared" si="26"/>
        <v>-27</v>
      </c>
      <c r="J515" s="18">
        <f t="shared" si="27"/>
        <v>-223693.11000000002</v>
      </c>
    </row>
    <row r="516" spans="1:10" x14ac:dyDescent="0.15">
      <c r="A516" s="6"/>
      <c r="B516" s="24" t="s">
        <v>808</v>
      </c>
      <c r="C516" s="20" t="s">
        <v>528</v>
      </c>
      <c r="D516" s="21">
        <v>500</v>
      </c>
      <c r="E516" s="22" t="s">
        <v>636</v>
      </c>
      <c r="F516" s="22" t="s">
        <v>636</v>
      </c>
      <c r="G516" s="25">
        <v>500</v>
      </c>
      <c r="H516" s="6" t="s">
        <v>15</v>
      </c>
      <c r="I516" s="17">
        <f t="shared" si="26"/>
        <v>0</v>
      </c>
      <c r="J516" s="18">
        <f t="shared" si="27"/>
        <v>0</v>
      </c>
    </row>
    <row r="517" spans="1:10" x14ac:dyDescent="0.15">
      <c r="A517" s="6"/>
      <c r="B517" s="24" t="s">
        <v>809</v>
      </c>
      <c r="C517" s="20" t="s">
        <v>666</v>
      </c>
      <c r="D517" s="21">
        <v>355.88</v>
      </c>
      <c r="E517" s="22" t="s">
        <v>675</v>
      </c>
      <c r="F517" s="22" t="s">
        <v>676</v>
      </c>
      <c r="G517" s="25">
        <v>355.88</v>
      </c>
      <c r="H517" s="6" t="s">
        <v>15</v>
      </c>
      <c r="I517" s="17">
        <f t="shared" ref="I517:I538" si="28">F517-E517</f>
        <v>1</v>
      </c>
      <c r="J517" s="18">
        <f t="shared" ref="J517:J538" si="29">I517*D517</f>
        <v>355.88</v>
      </c>
    </row>
    <row r="518" spans="1:10" x14ac:dyDescent="0.15">
      <c r="A518" s="6"/>
      <c r="B518" s="24" t="s">
        <v>810</v>
      </c>
      <c r="C518" s="20" t="s">
        <v>621</v>
      </c>
      <c r="D518" s="21">
        <v>600</v>
      </c>
      <c r="E518" s="22" t="s">
        <v>627</v>
      </c>
      <c r="F518" s="22" t="s">
        <v>648</v>
      </c>
      <c r="G518" s="25">
        <v>600</v>
      </c>
      <c r="H518" s="6" t="s">
        <v>15</v>
      </c>
      <c r="I518" s="17">
        <f t="shared" si="28"/>
        <v>-17</v>
      </c>
      <c r="J518" s="18">
        <f t="shared" si="29"/>
        <v>-10200</v>
      </c>
    </row>
    <row r="519" spans="1:10" x14ac:dyDescent="0.15">
      <c r="A519" s="6"/>
      <c r="B519" s="24" t="s">
        <v>811</v>
      </c>
      <c r="C519" s="20" t="s">
        <v>624</v>
      </c>
      <c r="D519" s="21">
        <v>3700</v>
      </c>
      <c r="E519" s="22" t="s">
        <v>645</v>
      </c>
      <c r="F519" s="22" t="s">
        <v>645</v>
      </c>
      <c r="G519" s="25">
        <v>3700</v>
      </c>
      <c r="H519" s="6" t="s">
        <v>15</v>
      </c>
      <c r="I519" s="17">
        <f t="shared" si="28"/>
        <v>0</v>
      </c>
      <c r="J519" s="18">
        <f t="shared" si="29"/>
        <v>0</v>
      </c>
    </row>
    <row r="520" spans="1:10" x14ac:dyDescent="0.15">
      <c r="A520" s="6"/>
      <c r="B520" s="24" t="s">
        <v>812</v>
      </c>
      <c r="C520" s="20" t="s">
        <v>768</v>
      </c>
      <c r="D520" s="21">
        <v>1360</v>
      </c>
      <c r="E520" s="22" t="s">
        <v>757</v>
      </c>
      <c r="F520" s="22" t="s">
        <v>757</v>
      </c>
      <c r="G520" s="25">
        <v>1360</v>
      </c>
      <c r="H520" s="6" t="s">
        <v>15</v>
      </c>
      <c r="I520" s="17">
        <f t="shared" si="28"/>
        <v>0</v>
      </c>
      <c r="J520" s="18">
        <f t="shared" si="29"/>
        <v>0</v>
      </c>
    </row>
    <row r="521" spans="1:10" x14ac:dyDescent="0.15">
      <c r="A521" s="6"/>
      <c r="B521" s="24" t="s">
        <v>813</v>
      </c>
      <c r="C521" s="20" t="s">
        <v>547</v>
      </c>
      <c r="D521" s="21">
        <v>10757</v>
      </c>
      <c r="E521" s="22" t="s">
        <v>757</v>
      </c>
      <c r="F521" s="22" t="s">
        <v>757</v>
      </c>
      <c r="G521" s="25">
        <v>10757</v>
      </c>
      <c r="H521" s="6" t="s">
        <v>15</v>
      </c>
      <c r="I521" s="17">
        <f t="shared" si="28"/>
        <v>0</v>
      </c>
      <c r="J521" s="18">
        <f t="shared" si="29"/>
        <v>0</v>
      </c>
    </row>
    <row r="522" spans="1:10" x14ac:dyDescent="0.15">
      <c r="A522" s="6"/>
      <c r="B522" s="24" t="s">
        <v>814</v>
      </c>
      <c r="C522" s="20" t="s">
        <v>598</v>
      </c>
      <c r="D522" s="21">
        <v>2450</v>
      </c>
      <c r="E522" s="22" t="s">
        <v>647</v>
      </c>
      <c r="F522" s="22" t="s">
        <v>648</v>
      </c>
      <c r="G522" s="25">
        <v>2450</v>
      </c>
      <c r="H522" s="6" t="s">
        <v>15</v>
      </c>
      <c r="I522" s="17">
        <f t="shared" si="28"/>
        <v>-29</v>
      </c>
      <c r="J522" s="18">
        <f t="shared" si="29"/>
        <v>-71050</v>
      </c>
    </row>
    <row r="523" spans="1:10" x14ac:dyDescent="0.15">
      <c r="A523" s="6"/>
      <c r="B523" s="24" t="s">
        <v>815</v>
      </c>
      <c r="C523" s="20" t="s">
        <v>681</v>
      </c>
      <c r="D523" s="21">
        <v>393.42</v>
      </c>
      <c r="E523" s="22" t="s">
        <v>691</v>
      </c>
      <c r="F523" s="22" t="s">
        <v>692</v>
      </c>
      <c r="G523" s="25">
        <v>393.42</v>
      </c>
      <c r="H523" s="6" t="s">
        <v>15</v>
      </c>
      <c r="I523" s="17">
        <f t="shared" si="28"/>
        <v>1</v>
      </c>
      <c r="J523" s="18">
        <f t="shared" si="29"/>
        <v>393.42</v>
      </c>
    </row>
    <row r="524" spans="1:10" x14ac:dyDescent="0.15">
      <c r="A524" s="6"/>
      <c r="B524" s="24" t="s">
        <v>816</v>
      </c>
      <c r="C524" s="20" t="s">
        <v>546</v>
      </c>
      <c r="D524" s="21">
        <v>13.04</v>
      </c>
      <c r="E524" s="22" t="s">
        <v>636</v>
      </c>
      <c r="F524" s="22" t="s">
        <v>636</v>
      </c>
      <c r="G524" s="25">
        <v>13.04</v>
      </c>
      <c r="H524" s="6" t="s">
        <v>15</v>
      </c>
      <c r="I524" s="17">
        <f t="shared" si="28"/>
        <v>0</v>
      </c>
      <c r="J524" s="18">
        <f t="shared" si="29"/>
        <v>0</v>
      </c>
    </row>
    <row r="525" spans="1:10" x14ac:dyDescent="0.15">
      <c r="A525" s="6"/>
      <c r="B525" s="24" t="s">
        <v>817</v>
      </c>
      <c r="C525" s="20" t="s">
        <v>495</v>
      </c>
      <c r="D525" s="21">
        <v>2900</v>
      </c>
      <c r="E525" s="22" t="s">
        <v>618</v>
      </c>
      <c r="F525" s="22" t="s">
        <v>618</v>
      </c>
      <c r="G525" s="25">
        <v>2900</v>
      </c>
      <c r="H525" s="6" t="s">
        <v>15</v>
      </c>
      <c r="I525" s="17">
        <f t="shared" si="28"/>
        <v>0</v>
      </c>
      <c r="J525" s="18">
        <f t="shared" si="29"/>
        <v>0</v>
      </c>
    </row>
    <row r="526" spans="1:10" x14ac:dyDescent="0.15">
      <c r="A526" s="6"/>
      <c r="B526" s="24" t="s">
        <v>818</v>
      </c>
      <c r="C526" s="20" t="s">
        <v>618</v>
      </c>
      <c r="D526" s="21">
        <v>438.9</v>
      </c>
      <c r="E526" s="22" t="s">
        <v>660</v>
      </c>
      <c r="F526" s="22" t="s">
        <v>661</v>
      </c>
      <c r="G526" s="25">
        <v>438.9</v>
      </c>
      <c r="H526" s="6" t="s">
        <v>15</v>
      </c>
      <c r="I526" s="17">
        <f t="shared" si="28"/>
        <v>1</v>
      </c>
      <c r="J526" s="18">
        <f t="shared" si="29"/>
        <v>438.9</v>
      </c>
    </row>
    <row r="527" spans="1:10" x14ac:dyDescent="0.15">
      <c r="A527" s="6"/>
      <c r="B527" s="24" t="s">
        <v>819</v>
      </c>
      <c r="C527" s="20" t="s">
        <v>618</v>
      </c>
      <c r="D527" s="21">
        <v>102</v>
      </c>
      <c r="E527" s="22" t="s">
        <v>686</v>
      </c>
      <c r="F527" s="22" t="s">
        <v>687</v>
      </c>
      <c r="G527" s="25">
        <v>102</v>
      </c>
      <c r="H527" s="6" t="s">
        <v>15</v>
      </c>
      <c r="I527" s="17">
        <f t="shared" si="28"/>
        <v>-3</v>
      </c>
      <c r="J527" s="18">
        <f t="shared" si="29"/>
        <v>-306</v>
      </c>
    </row>
    <row r="528" spans="1:10" x14ac:dyDescent="0.15">
      <c r="A528" s="6"/>
      <c r="B528" s="24" t="s">
        <v>820</v>
      </c>
      <c r="C528" s="20" t="s">
        <v>618</v>
      </c>
      <c r="D528" s="21">
        <v>2400</v>
      </c>
      <c r="E528" s="22" t="s">
        <v>686</v>
      </c>
      <c r="F528" s="22" t="s">
        <v>787</v>
      </c>
      <c r="G528" s="25">
        <v>2400</v>
      </c>
      <c r="H528" s="6" t="s">
        <v>15</v>
      </c>
      <c r="I528" s="17">
        <f t="shared" si="28"/>
        <v>12</v>
      </c>
      <c r="J528" s="18">
        <f t="shared" si="29"/>
        <v>28800</v>
      </c>
    </row>
    <row r="529" spans="1:10" x14ac:dyDescent="0.15">
      <c r="A529" s="6"/>
      <c r="B529" s="24" t="s">
        <v>76</v>
      </c>
      <c r="C529" s="20" t="s">
        <v>41</v>
      </c>
      <c r="D529" s="21">
        <v>5229.2700000000004</v>
      </c>
      <c r="E529" s="22" t="s">
        <v>75</v>
      </c>
      <c r="F529" s="22" t="s">
        <v>74</v>
      </c>
      <c r="G529" s="25">
        <v>5229.2700000000004</v>
      </c>
      <c r="H529" s="6" t="s">
        <v>15</v>
      </c>
      <c r="I529" s="17">
        <f t="shared" si="28"/>
        <v>-3</v>
      </c>
      <c r="J529" s="18">
        <f t="shared" si="29"/>
        <v>-15687.810000000001</v>
      </c>
    </row>
    <row r="530" spans="1:10" x14ac:dyDescent="0.15">
      <c r="A530" s="6"/>
      <c r="B530" s="24" t="s">
        <v>77</v>
      </c>
      <c r="C530" s="20" t="s">
        <v>41</v>
      </c>
      <c r="D530" s="21">
        <v>23608.15</v>
      </c>
      <c r="E530" s="22" t="s">
        <v>75</v>
      </c>
      <c r="F530" s="22" t="s">
        <v>74</v>
      </c>
      <c r="G530" s="25">
        <v>23608.15</v>
      </c>
      <c r="H530" s="6" t="s">
        <v>15</v>
      </c>
      <c r="I530" s="17">
        <f t="shared" si="28"/>
        <v>-3</v>
      </c>
      <c r="J530" s="18">
        <f t="shared" si="29"/>
        <v>-70824.450000000012</v>
      </c>
    </row>
    <row r="531" spans="1:10" x14ac:dyDescent="0.15">
      <c r="A531" s="6"/>
      <c r="B531" s="24" t="s">
        <v>821</v>
      </c>
      <c r="C531" s="20" t="s">
        <v>676</v>
      </c>
      <c r="D531" s="21">
        <v>17052.669999999998</v>
      </c>
      <c r="E531" s="22" t="s">
        <v>705</v>
      </c>
      <c r="F531" s="22" t="s">
        <v>706</v>
      </c>
      <c r="G531" s="25">
        <v>14364.67</v>
      </c>
      <c r="H531" s="6" t="s">
        <v>15</v>
      </c>
      <c r="I531" s="17">
        <f t="shared" si="28"/>
        <v>-28</v>
      </c>
      <c r="J531" s="18">
        <f t="shared" si="29"/>
        <v>-477474.75999999995</v>
      </c>
    </row>
    <row r="532" spans="1:10" x14ac:dyDescent="0.15">
      <c r="A532" s="6"/>
      <c r="B532" s="24" t="s">
        <v>822</v>
      </c>
      <c r="C532" s="20" t="s">
        <v>495</v>
      </c>
      <c r="D532" s="21">
        <v>638.04</v>
      </c>
      <c r="E532" s="22" t="s">
        <v>633</v>
      </c>
      <c r="F532" s="22" t="s">
        <v>634</v>
      </c>
      <c r="G532" s="25">
        <v>638.04</v>
      </c>
      <c r="H532" s="6" t="s">
        <v>15</v>
      </c>
      <c r="I532" s="17">
        <f t="shared" si="28"/>
        <v>1</v>
      </c>
      <c r="J532" s="18">
        <f t="shared" si="29"/>
        <v>638.04</v>
      </c>
    </row>
    <row r="533" spans="1:10" x14ac:dyDescent="0.15">
      <c r="A533" s="6"/>
      <c r="B533" s="24" t="s">
        <v>596</v>
      </c>
      <c r="C533" s="20" t="s">
        <v>597</v>
      </c>
      <c r="D533" s="21">
        <v>69.599999999999994</v>
      </c>
      <c r="E533" s="22" t="s">
        <v>598</v>
      </c>
      <c r="F533" s="22" t="s">
        <v>599</v>
      </c>
      <c r="G533" s="25">
        <v>69.599999999999994</v>
      </c>
      <c r="H533" s="6" t="s">
        <v>15</v>
      </c>
      <c r="I533" s="17">
        <f t="shared" si="28"/>
        <v>1</v>
      </c>
      <c r="J533" s="18">
        <f t="shared" si="29"/>
        <v>69.599999999999994</v>
      </c>
    </row>
    <row r="534" spans="1:10" x14ac:dyDescent="0.15">
      <c r="A534" s="6"/>
      <c r="B534" s="24" t="s">
        <v>823</v>
      </c>
      <c r="C534" s="20" t="s">
        <v>520</v>
      </c>
      <c r="D534" s="21">
        <v>16200</v>
      </c>
      <c r="E534" s="22" t="s">
        <v>755</v>
      </c>
      <c r="F534" s="22" t="s">
        <v>755</v>
      </c>
      <c r="G534" s="25">
        <v>16200</v>
      </c>
      <c r="H534" s="6" t="s">
        <v>15</v>
      </c>
      <c r="I534" s="17">
        <f t="shared" si="28"/>
        <v>0</v>
      </c>
      <c r="J534" s="18">
        <f t="shared" si="29"/>
        <v>0</v>
      </c>
    </row>
    <row r="535" spans="1:10" x14ac:dyDescent="0.15">
      <c r="A535" s="6"/>
      <c r="B535" s="24" t="s">
        <v>112</v>
      </c>
      <c r="C535" s="20" t="s">
        <v>666</v>
      </c>
      <c r="D535" s="21">
        <v>253.24</v>
      </c>
      <c r="E535" s="22" t="s">
        <v>773</v>
      </c>
      <c r="F535" s="22" t="s">
        <v>692</v>
      </c>
      <c r="G535" s="25">
        <v>224.84</v>
      </c>
      <c r="H535" s="6" t="s">
        <v>15</v>
      </c>
      <c r="I535" s="17">
        <f t="shared" si="28"/>
        <v>-9</v>
      </c>
      <c r="J535" s="18">
        <f t="shared" si="29"/>
        <v>-2279.16</v>
      </c>
    </row>
    <row r="536" spans="1:10" x14ac:dyDescent="0.15">
      <c r="A536" s="6"/>
      <c r="B536" s="24" t="s">
        <v>26</v>
      </c>
      <c r="C536" s="20" t="s">
        <v>665</v>
      </c>
      <c r="D536" s="21">
        <v>581.82000000000005</v>
      </c>
      <c r="E536" s="22" t="s">
        <v>691</v>
      </c>
      <c r="F536" s="22" t="s">
        <v>692</v>
      </c>
      <c r="G536" s="25">
        <v>581.82000000000005</v>
      </c>
      <c r="H536" s="6" t="s">
        <v>15</v>
      </c>
      <c r="I536" s="17">
        <f t="shared" si="28"/>
        <v>1</v>
      </c>
      <c r="J536" s="18">
        <f t="shared" si="29"/>
        <v>581.82000000000005</v>
      </c>
    </row>
    <row r="537" spans="1:10" x14ac:dyDescent="0.15">
      <c r="A537" s="6"/>
      <c r="B537" s="24" t="s">
        <v>772</v>
      </c>
      <c r="C537" s="20" t="s">
        <v>654</v>
      </c>
      <c r="D537" s="21">
        <v>1144.26</v>
      </c>
      <c r="E537" s="22" t="s">
        <v>660</v>
      </c>
      <c r="F537" s="22" t="s">
        <v>661</v>
      </c>
      <c r="G537" s="25">
        <v>1144.26</v>
      </c>
      <c r="H537" s="6" t="s">
        <v>15</v>
      </c>
      <c r="I537" s="17">
        <f t="shared" si="28"/>
        <v>1</v>
      </c>
      <c r="J537" s="18">
        <f t="shared" si="29"/>
        <v>1144.26</v>
      </c>
    </row>
    <row r="538" spans="1:10" x14ac:dyDescent="0.15">
      <c r="A538" s="6"/>
      <c r="B538" s="24" t="s">
        <v>824</v>
      </c>
      <c r="C538" s="20" t="s">
        <v>771</v>
      </c>
      <c r="D538" s="21">
        <v>44.26</v>
      </c>
      <c r="E538" s="22" t="s">
        <v>625</v>
      </c>
      <c r="F538" s="22" t="s">
        <v>625</v>
      </c>
      <c r="G538" s="25">
        <v>44.26</v>
      </c>
      <c r="H538" s="6" t="s">
        <v>15</v>
      </c>
      <c r="I538" s="17">
        <f t="shared" si="28"/>
        <v>0</v>
      </c>
      <c r="J538" s="18">
        <f t="shared" si="29"/>
        <v>0</v>
      </c>
    </row>
    <row r="539" spans="1:10" x14ac:dyDescent="0.15">
      <c r="I539" s="2"/>
    </row>
    <row r="540" spans="1:10" x14ac:dyDescent="0.15">
      <c r="E540" s="26"/>
      <c r="F540" s="27" t="s">
        <v>6</v>
      </c>
      <c r="G540" s="28"/>
      <c r="H540" s="3"/>
      <c r="I540" s="3"/>
    </row>
    <row r="541" spans="1:10" x14ac:dyDescent="0.15">
      <c r="E541" s="29" t="s">
        <v>16</v>
      </c>
      <c r="F541" s="36" t="s">
        <v>11</v>
      </c>
      <c r="G541" s="30" t="s">
        <v>18</v>
      </c>
      <c r="H541" s="14" t="s">
        <v>8</v>
      </c>
      <c r="I541" s="3"/>
    </row>
    <row r="542" spans="1:10" x14ac:dyDescent="0.15">
      <c r="E542" s="31" t="s">
        <v>12</v>
      </c>
      <c r="F542" s="37">
        <v>-5073213.3100000015</v>
      </c>
      <c r="G542" s="32">
        <v>729079.44</v>
      </c>
      <c r="H542" s="23">
        <f t="shared" ref="H542:H546" si="30">F542/G542</f>
        <v>-6.9583820797360598</v>
      </c>
      <c r="I542" s="16"/>
    </row>
    <row r="543" spans="1:10" x14ac:dyDescent="0.15">
      <c r="E543" s="31" t="s">
        <v>13</v>
      </c>
      <c r="F543" s="37">
        <v>-6214731.1800000006</v>
      </c>
      <c r="G543" s="32">
        <v>662334.75</v>
      </c>
      <c r="H543" s="23">
        <f t="shared" si="30"/>
        <v>-9.3830667649553359</v>
      </c>
      <c r="I543" s="16"/>
    </row>
    <row r="544" spans="1:10" x14ac:dyDescent="0.15">
      <c r="E544" s="31" t="s">
        <v>14</v>
      </c>
      <c r="F544" s="37">
        <v>-18776939.249999996</v>
      </c>
      <c r="G544" s="32">
        <v>776752.89000000013</v>
      </c>
      <c r="H544" s="23">
        <f t="shared" si="30"/>
        <v>-24.173632942646655</v>
      </c>
    </row>
    <row r="545" spans="5:9" x14ac:dyDescent="0.15">
      <c r="E545" s="31" t="s">
        <v>15</v>
      </c>
      <c r="F545" s="37">
        <v>-26287395.619999997</v>
      </c>
      <c r="G545" s="32">
        <v>1070043.0300000007</v>
      </c>
      <c r="H545" s="23">
        <f t="shared" si="30"/>
        <v>-24.566671510397089</v>
      </c>
    </row>
    <row r="546" spans="5:9" x14ac:dyDescent="0.15">
      <c r="E546" s="33" t="s">
        <v>825</v>
      </c>
      <c r="F546" s="34">
        <v>-56352279.359999999</v>
      </c>
      <c r="G546" s="35">
        <v>3238210.1100000008</v>
      </c>
      <c r="H546" s="23">
        <f t="shared" si="30"/>
        <v>-17.402292453468988</v>
      </c>
    </row>
    <row r="547" spans="5:9" x14ac:dyDescent="0.15">
      <c r="G547"/>
      <c r="H547"/>
      <c r="I547"/>
    </row>
  </sheetData>
  <autoFilter ref="A1:J538" xr:uid="{00000000-0001-0000-0100-000000000000}"/>
  <sortState xmlns:xlrd2="http://schemas.microsoft.com/office/spreadsheetml/2017/richdata2" ref="A2:P908">
    <sortCondition ref="A2:A908"/>
  </sortState>
  <pageMargins left="0.75" right="0.75" top="1" bottom="1" header="0.5" footer="0.5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C7BDDDEF-BFEA-47AE-B804-73B43EA21B11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</vt:lpstr>
      <vt:lpstr>POPOLAZIONE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Fulvio D'Alessio</dc:creator>
  <cp:lastModifiedBy>Fulvio D'Alessio</cp:lastModifiedBy>
  <dcterms:created xsi:type="dcterms:W3CDTF">2016-01-21T14:57:33Z</dcterms:created>
  <dcterms:modified xsi:type="dcterms:W3CDTF">2026-04-07T08:42:34Z</dcterms:modified>
</cp:coreProperties>
</file>